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72" windowHeight="6408" activeTab="4"/>
  </bookViews>
  <sheets>
    <sheet name="5_ФГОС 3пок" sheetId="1" r:id="rId1"/>
    <sheet name="6" sheetId="2" r:id="rId2"/>
    <sheet name="7" sheetId="3" r:id="rId3"/>
    <sheet name="8" sheetId="4" r:id="rId4"/>
    <sheet name="9" sheetId="5" r:id="rId5"/>
    <sheet name="10абв_22_23" sheetId="6" r:id="rId6"/>
    <sheet name="11_22_23" sheetId="7" r:id="rId7"/>
  </sheets>
  <definedNames/>
  <calcPr fullCalcOnLoad="1"/>
</workbook>
</file>

<file path=xl/sharedStrings.xml><?xml version="1.0" encoding="utf-8"?>
<sst xmlns="http://schemas.openxmlformats.org/spreadsheetml/2006/main" count="686" uniqueCount="206">
  <si>
    <t>Предметные области</t>
  </si>
  <si>
    <t>Учебные предметы</t>
  </si>
  <si>
    <t>Количество часов в неделю</t>
  </si>
  <si>
    <t>Всего</t>
  </si>
  <si>
    <t>Всего в год</t>
  </si>
  <si>
    <t>Классы</t>
  </si>
  <si>
    <t>5А</t>
  </si>
  <si>
    <t>5Б</t>
  </si>
  <si>
    <t>5В</t>
  </si>
  <si>
    <t>5Г</t>
  </si>
  <si>
    <t>5Д</t>
  </si>
  <si>
    <t>ОБЯЗАТЕЛЬНАЯ ЧАСТЬ</t>
  </si>
  <si>
    <t>РУССКИЙ ЯЗЫК И ЛИТЕРАТУРА</t>
  </si>
  <si>
    <t>Русский язык</t>
  </si>
  <si>
    <t>Литература</t>
  </si>
  <si>
    <t>РОДНОЙ ЯЗЫК И РОДНАЯ ЛИТЕРАТУРА</t>
  </si>
  <si>
    <t>ИНОСТРАННЫЙ ЯЗЫК</t>
  </si>
  <si>
    <t>Иностранный язык</t>
  </si>
  <si>
    <t>Второй иностранный язык</t>
  </si>
  <si>
    <t xml:space="preserve"> -</t>
  </si>
  <si>
    <t>МАТЕМАТИКА И ИНФОРМАТИКА</t>
  </si>
  <si>
    <t>Математика</t>
  </si>
  <si>
    <t>ОСНОВЫ ДУХОВНО-НРАВСТВЕННОЙ КУЛЬТУРЫ НАРОДОВ РОССИИ</t>
  </si>
  <si>
    <t>ОБЩЕСТВЕННО - НАУЧНЫЕ ПРЕДМЕТЫ</t>
  </si>
  <si>
    <t>История России. Всеобщая история</t>
  </si>
  <si>
    <t>География</t>
  </si>
  <si>
    <t>Биология</t>
  </si>
  <si>
    <t>ИСКУССТВО</t>
  </si>
  <si>
    <t>Музыка</t>
  </si>
  <si>
    <t xml:space="preserve">Изобразительное искусство </t>
  </si>
  <si>
    <t>ТЕХНОЛОГИЯ</t>
  </si>
  <si>
    <t>Технология</t>
  </si>
  <si>
    <t>ФИЗИЧЕСКАЯ КУЛЬТУРА И ОСНОВЫ БЕЗОПАСНОСТИ ЖИЗНЕДЕЯТЕЛЬНОСТИ</t>
  </si>
  <si>
    <t>Физическая культура</t>
  </si>
  <si>
    <t>ИТОГО</t>
  </si>
  <si>
    <t>ЧАСТЬ, ФОРМИРУЕМАЯ УЧАСТНИКАМИ ОБРАЗОВАТЕЛЬНЫХ ОТНОШЕНИЙ</t>
  </si>
  <si>
    <t>Учебный курс</t>
  </si>
  <si>
    <t>Мордовский (мокшанский, эрзянский)язык</t>
  </si>
  <si>
    <t>Предельно допустимая аудиторная учебная нагрузка при 6-дневной учебной неделе (требования СанПиН)</t>
  </si>
  <si>
    <t>Внеурочная деятельность</t>
  </si>
  <si>
    <t>до 10</t>
  </si>
  <si>
    <t xml:space="preserve">Естествознание </t>
  </si>
  <si>
    <t>Учебный план</t>
  </si>
  <si>
    <t>для 6 классов, реализующих ФГОС ООО</t>
  </si>
  <si>
    <t>Итого в год</t>
  </si>
  <si>
    <t>6А</t>
  </si>
  <si>
    <t>6Б</t>
  </si>
  <si>
    <t>6В</t>
  </si>
  <si>
    <t>6Г</t>
  </si>
  <si>
    <t>6Д</t>
  </si>
  <si>
    <t>Родной язык (русский)</t>
  </si>
  <si>
    <t>Родная литература*</t>
  </si>
  <si>
    <t>Обществознание</t>
  </si>
  <si>
    <t xml:space="preserve">География </t>
  </si>
  <si>
    <t>Изобразительное искусство</t>
  </si>
  <si>
    <t>История и культура мордовского края*</t>
  </si>
  <si>
    <t>Мокшанский язык</t>
  </si>
  <si>
    <t>Предельно допустимая аудиторная учебная нагрузка при 5-дневной учебной неделе (требования СанПиН)</t>
  </si>
  <si>
    <t>7  классы, реализующих ФГОС ООО</t>
  </si>
  <si>
    <t>7А</t>
  </si>
  <si>
    <t>7Б</t>
  </si>
  <si>
    <t>7В</t>
  </si>
  <si>
    <t>7Г</t>
  </si>
  <si>
    <t>Алгебра</t>
  </si>
  <si>
    <t>Геометрия</t>
  </si>
  <si>
    <t>Физика</t>
  </si>
  <si>
    <t>Черчение</t>
  </si>
  <si>
    <t>«Основы мировых религий. Модуль Основы православной культуры.»</t>
  </si>
  <si>
    <t xml:space="preserve"> Курс по выбору </t>
  </si>
  <si>
    <t>7Д</t>
  </si>
  <si>
    <t>8  классы , реализующих ФГОС ООО</t>
  </si>
  <si>
    <t>8А</t>
  </si>
  <si>
    <t>8Б</t>
  </si>
  <si>
    <t>8В</t>
  </si>
  <si>
    <t>8Г</t>
  </si>
  <si>
    <t>Химия</t>
  </si>
  <si>
    <t>ОБЖ</t>
  </si>
  <si>
    <t>Элективный курс</t>
  </si>
  <si>
    <t>"Требования к устной речи</t>
  </si>
  <si>
    <t>Практикум по математике</t>
  </si>
  <si>
    <t xml:space="preserve">Курс по выбору </t>
  </si>
  <si>
    <t>Основы мировых религий. Модуль Основы исламской культуры.</t>
  </si>
  <si>
    <t>"Решение расчетных задач по химии"</t>
  </si>
  <si>
    <t>Право</t>
  </si>
  <si>
    <t>9  классы, реализующих ФГОС ООО</t>
  </si>
  <si>
    <t>9А</t>
  </si>
  <si>
    <t>9Б</t>
  </si>
  <si>
    <t>9В</t>
  </si>
  <si>
    <t>9Г</t>
  </si>
  <si>
    <t>ИЗО</t>
  </si>
  <si>
    <t>Подготовка к ОГЭ  по математике</t>
  </si>
  <si>
    <t>Курс по выбору</t>
  </si>
  <si>
    <t>Решение расчетных задач по химии</t>
  </si>
  <si>
    <t xml:space="preserve"> - </t>
  </si>
  <si>
    <t>10  классы, реализующих ФГОС СОО</t>
  </si>
  <si>
    <t>Образовательные области</t>
  </si>
  <si>
    <t>уровень</t>
  </si>
  <si>
    <t>10А</t>
  </si>
  <si>
    <t>10Б</t>
  </si>
  <si>
    <t>универсальный профиль</t>
  </si>
  <si>
    <t>базовый</t>
  </si>
  <si>
    <t xml:space="preserve"> 1/35</t>
  </si>
  <si>
    <t xml:space="preserve"> 3/105</t>
  </si>
  <si>
    <t>Родной язык (русский)*</t>
  </si>
  <si>
    <t>0,5/17</t>
  </si>
  <si>
    <t>Математика: алгебра и начала анализа, геометрия</t>
  </si>
  <si>
    <t>профиль</t>
  </si>
  <si>
    <t xml:space="preserve"> 6/210</t>
  </si>
  <si>
    <t>Информатика</t>
  </si>
  <si>
    <t>ОБЩЕСТВЕННЫЕ НАУКИ</t>
  </si>
  <si>
    <t>История</t>
  </si>
  <si>
    <t xml:space="preserve"> 2/70</t>
  </si>
  <si>
    <t xml:space="preserve"> 0,5/17</t>
  </si>
  <si>
    <t>Экономика</t>
  </si>
  <si>
    <t>ЕСТЕСТВЕННЫЕ НАУКИ</t>
  </si>
  <si>
    <t>ФИЗИЧЕСКАЯ КУЛЬТУРА, ЭКОЛОГИЯ И ОСНОВЫ БЕЗОПАСНОСТИ ЖИЗНЕДЕЯТЕЛЬНОСТИ</t>
  </si>
  <si>
    <t>Экология</t>
  </si>
  <si>
    <t>ИП</t>
  </si>
  <si>
    <t>Модули, элективные, факультативные курсы, проекты, практики и др.</t>
  </si>
  <si>
    <t>Элективный курс по литературе</t>
  </si>
  <si>
    <t xml:space="preserve">Теория и практика написания сочинения </t>
  </si>
  <si>
    <t>Черчение(практикум)</t>
  </si>
  <si>
    <t xml:space="preserve">Методы решения физических задач </t>
  </si>
  <si>
    <t>11  классы, реализующих ФГОС СОО</t>
  </si>
  <si>
    <t xml:space="preserve">Информатика </t>
  </si>
  <si>
    <t>Родная литература</t>
  </si>
  <si>
    <t>*Часы, отведённые на историю и культуру мордовского края, переданы на изучение истории*</t>
  </si>
  <si>
    <t>Естествознание</t>
  </si>
  <si>
    <t>Основы педагогики</t>
  </si>
  <si>
    <t>Основы психологии</t>
  </si>
  <si>
    <t>Основы педагогической практики</t>
  </si>
  <si>
    <t xml:space="preserve"> 1/34</t>
  </si>
  <si>
    <t>Основы экономических знаний(менеджмент)</t>
  </si>
  <si>
    <t>Социальная практика. "Я и моя будущая профессия"</t>
  </si>
  <si>
    <t>Астрономия</t>
  </si>
  <si>
    <t>Проектная деятельность</t>
  </si>
  <si>
    <t>Человек и закон</t>
  </si>
  <si>
    <t>Финансовая грамотность</t>
  </si>
  <si>
    <t>Экологическая грамотность</t>
  </si>
  <si>
    <t>Подготовка к ЕГЭ по истории</t>
  </si>
  <si>
    <t>Подготовка к ЕГЭ по обществознанию</t>
  </si>
  <si>
    <t>Программирование</t>
  </si>
  <si>
    <t>Решение биологических задач повышенной сложности</t>
  </si>
  <si>
    <t>Родник музыкального творчества</t>
  </si>
  <si>
    <t>Функциональная грамотность</t>
  </si>
  <si>
    <t>7Е</t>
  </si>
  <si>
    <t>МОУ «Средняя общеобразовательная школа №40» на 2022-2023 учебный год</t>
  </si>
  <si>
    <t>ЕСТЕСТВЕННО-НАУЧНЫЕ ПРЕДМЕТЫ</t>
  </si>
  <si>
    <t>до 60</t>
  </si>
  <si>
    <t>до 2100</t>
  </si>
  <si>
    <t>8Д</t>
  </si>
  <si>
    <r>
      <t> </t>
    </r>
    <r>
      <rPr>
        <sz val="9"/>
        <color indexed="8"/>
        <rFont val="Times New Roman"/>
        <family val="1"/>
      </rPr>
      <t>История и культура мордовского края*</t>
    </r>
  </si>
  <si>
    <t>МОУ «Средняя общеобразовательная школа № 40» на 2022-2023 учебный год</t>
  </si>
  <si>
    <t>для 5  классов, реализуемых ФГОС ООО(обновленный)</t>
  </si>
  <si>
    <t>Родной язык (русский*)</t>
  </si>
  <si>
    <t>Часть, формируемая участниками образовательных отношений при пятидневной учебной неделе</t>
  </si>
  <si>
    <t>Основы духовно-нравственной культуры народов России</t>
  </si>
  <si>
    <t>Родной язык (русский) *</t>
  </si>
  <si>
    <t xml:space="preserve"> Родная литература*</t>
  </si>
  <si>
    <t>Графическая грамотность</t>
  </si>
  <si>
    <t>ЕСТЕСТВЕННО -НАУЧНЫЕ ПРЕДМЕТЫ</t>
  </si>
  <si>
    <t>ЕСТЕСТВЕННО -НАУЧ НЫЕ ПРЕДМЕТЫ</t>
  </si>
  <si>
    <t>Введение в новейшую историю России.</t>
  </si>
  <si>
    <t>11А</t>
  </si>
  <si>
    <t>11Б</t>
  </si>
  <si>
    <t>10В</t>
  </si>
  <si>
    <t>Б</t>
  </si>
  <si>
    <t>У</t>
  </si>
  <si>
    <t xml:space="preserve"> 3/102</t>
  </si>
  <si>
    <t xml:space="preserve"> 6/204</t>
  </si>
  <si>
    <t xml:space="preserve"> 2/68</t>
  </si>
  <si>
    <t>31/1054</t>
  </si>
  <si>
    <t>Информационная безопасность</t>
  </si>
  <si>
    <t>Актуальные вопросы права в экономике</t>
  </si>
  <si>
    <t>Актуальные вопросы современного обществознания</t>
  </si>
  <si>
    <t>Основы финансовой грамотности</t>
  </si>
  <si>
    <t>Экономика без тайн</t>
  </si>
  <si>
    <t>Решение задач повышенной сложности по химии</t>
  </si>
  <si>
    <t>Искусство общения</t>
  </si>
  <si>
    <t>Искусство общения.</t>
  </si>
  <si>
    <t>Я-лидер</t>
  </si>
  <si>
    <t>Ораторское искусство</t>
  </si>
  <si>
    <t>Решение задач по  химии повышенной сложности</t>
  </si>
  <si>
    <t>Курсы по выбору</t>
  </si>
  <si>
    <t>Иностранный язык с увлечением</t>
  </si>
  <si>
    <t>Родная литература(русская)</t>
  </si>
  <si>
    <t>до 50</t>
  </si>
  <si>
    <t>до 1750</t>
  </si>
  <si>
    <t xml:space="preserve">ОГЭ по информатике </t>
  </si>
  <si>
    <t>Готовимся к устному собеседованию по русскому языку</t>
  </si>
  <si>
    <t xml:space="preserve">Программировании на Python </t>
  </si>
  <si>
    <t>Информационная безопасность и защита информации</t>
  </si>
  <si>
    <t xml:space="preserve"> 1,5/17</t>
  </si>
  <si>
    <t>3/105</t>
  </si>
  <si>
    <t>9/315</t>
  </si>
  <si>
    <t>18/630</t>
  </si>
  <si>
    <t>6/210</t>
  </si>
  <si>
    <t>1,5/52,5</t>
  </si>
  <si>
    <t>31/1085</t>
  </si>
  <si>
    <t>32/1225</t>
  </si>
  <si>
    <t>94/3395</t>
  </si>
  <si>
    <t>37/1295</t>
  </si>
  <si>
    <t>111/3885</t>
  </si>
  <si>
    <t>психолого-педагогическая направленность</t>
  </si>
  <si>
    <t>30/1020</t>
  </si>
  <si>
    <t>*Часы, отведённые на родной (русский) язык, родную(русскую) литературу, переданы на изучение предметов русский язык и литература*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</si>
</sst>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b/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8"/>
      <color rgb="FF000000"/>
      <name val="Times New Roman"/>
      <family val="1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4" fillId="0" borderId="0" xfId="53" applyFont="1" applyBorder="1" applyAlignment="1">
      <alignment/>
      <protection/>
    </xf>
    <xf numFmtId="0" fontId="6" fillId="0" borderId="10" xfId="53" applyFont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right" wrapText="1"/>
      <protection/>
    </xf>
    <xf numFmtId="0" fontId="6" fillId="0" borderId="11" xfId="53" applyFont="1" applyBorder="1" applyAlignment="1">
      <alignment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/>
      <protection/>
    </xf>
    <xf numFmtId="0" fontId="14" fillId="0" borderId="10" xfId="54" applyFont="1" applyBorder="1" applyAlignment="1">
      <alignment vertical="center"/>
      <protection/>
    </xf>
    <xf numFmtId="0" fontId="6" fillId="0" borderId="0" xfId="54" applyFont="1" applyAlignment="1">
      <alignment/>
      <protection/>
    </xf>
    <xf numFmtId="0" fontId="8" fillId="0" borderId="0" xfId="54" applyFont="1" applyBorder="1" applyAlignment="1">
      <alignment/>
      <protection/>
    </xf>
    <xf numFmtId="0" fontId="13" fillId="0" borderId="15" xfId="54" applyFont="1" applyBorder="1" applyAlignment="1">
      <alignment horizontal="left" vertical="top" wrapText="1"/>
      <protection/>
    </xf>
    <xf numFmtId="0" fontId="13" fillId="0" borderId="16" xfId="54" applyFont="1" applyBorder="1" applyAlignment="1">
      <alignment horizontal="right" wrapText="1"/>
      <protection/>
    </xf>
    <xf numFmtId="0" fontId="13" fillId="0" borderId="10" xfId="54" applyFont="1" applyBorder="1" applyAlignment="1">
      <alignment horizontal="center"/>
      <protection/>
    </xf>
    <xf numFmtId="0" fontId="2" fillId="0" borderId="12" xfId="54" applyFont="1" applyBorder="1">
      <alignment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center" vertical="center"/>
      <protection/>
    </xf>
    <xf numFmtId="0" fontId="16" fillId="0" borderId="10" xfId="54" applyFont="1" applyBorder="1" applyAlignment="1">
      <alignment horizontal="left" vertical="top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16" fillId="0" borderId="10" xfId="54" applyFont="1" applyBorder="1" applyAlignment="1">
      <alignment horizontal="left" vertical="center" wrapText="1"/>
      <protection/>
    </xf>
    <xf numFmtId="1" fontId="16" fillId="0" borderId="10" xfId="54" applyNumberFormat="1" applyFont="1" applyBorder="1" applyAlignment="1">
      <alignment horizontal="center" vertical="center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horizontal="center"/>
      <protection/>
    </xf>
    <xf numFmtId="0" fontId="17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horizontal="center" wrapText="1"/>
      <protection/>
    </xf>
    <xf numFmtId="0" fontId="15" fillId="0" borderId="10" xfId="54" applyFont="1" applyBorder="1" applyAlignment="1">
      <alignment horizontal="center"/>
      <protection/>
    </xf>
    <xf numFmtId="0" fontId="2" fillId="0" borderId="0" xfId="56">
      <alignment/>
      <protection/>
    </xf>
    <xf numFmtId="0" fontId="8" fillId="0" borderId="10" xfId="56" applyFont="1" applyBorder="1" applyAlignment="1">
      <alignment horizontal="left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17" fillId="0" borderId="10" xfId="56" applyFont="1" applyBorder="1" applyAlignment="1">
      <alignment horizontal="left" vertical="center" wrapText="1"/>
      <protection/>
    </xf>
    <xf numFmtId="0" fontId="17" fillId="0" borderId="10" xfId="56" applyFont="1" applyBorder="1" applyAlignment="1">
      <alignment horizontal="center" vertical="center"/>
      <protection/>
    </xf>
    <xf numFmtId="0" fontId="18" fillId="0" borderId="12" xfId="56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left" vertical="top" wrapText="1"/>
      <protection/>
    </xf>
    <xf numFmtId="0" fontId="20" fillId="0" borderId="10" xfId="56" applyFont="1" applyBorder="1" applyAlignment="1">
      <alignment horizontal="center" vertical="center" wrapText="1"/>
      <protection/>
    </xf>
    <xf numFmtId="0" fontId="13" fillId="0" borderId="10" xfId="56" applyFont="1" applyBorder="1" applyAlignment="1">
      <alignment horizontal="right" wrapText="1"/>
      <protection/>
    </xf>
    <xf numFmtId="0" fontId="17" fillId="0" borderId="10" xfId="56" applyFont="1" applyBorder="1" applyAlignment="1">
      <alignment horizontal="left" vertical="center"/>
      <protection/>
    </xf>
    <xf numFmtId="0" fontId="18" fillId="0" borderId="10" xfId="56" applyFont="1" applyBorder="1" applyAlignment="1">
      <alignment horizontal="center" vertical="center"/>
      <protection/>
    </xf>
    <xf numFmtId="0" fontId="17" fillId="0" borderId="12" xfId="56" applyFont="1" applyBorder="1" applyAlignment="1">
      <alignment horizontal="left" vertical="center"/>
      <protection/>
    </xf>
    <xf numFmtId="0" fontId="17" fillId="0" borderId="12" xfId="56" applyFont="1" applyBorder="1" applyAlignment="1">
      <alignment horizontal="center" vertical="center"/>
      <protection/>
    </xf>
    <xf numFmtId="0" fontId="17" fillId="0" borderId="13" xfId="56" applyFont="1" applyBorder="1" applyAlignment="1">
      <alignment horizontal="left" vertical="center"/>
      <protection/>
    </xf>
    <xf numFmtId="0" fontId="17" fillId="0" borderId="13" xfId="56" applyFont="1" applyBorder="1" applyAlignment="1">
      <alignment horizontal="center" vertical="center"/>
      <protection/>
    </xf>
    <xf numFmtId="0" fontId="16" fillId="0" borderId="13" xfId="56" applyFont="1" applyBorder="1" applyAlignment="1">
      <alignment horizontal="center" vertical="center"/>
      <protection/>
    </xf>
    <xf numFmtId="0" fontId="17" fillId="0" borderId="10" xfId="56" applyFont="1" applyFill="1" applyBorder="1" applyAlignment="1">
      <alignment horizontal="center" vertical="center"/>
      <protection/>
    </xf>
    <xf numFmtId="0" fontId="17" fillId="0" borderId="10" xfId="56" applyFont="1" applyFill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6" fillId="0" borderId="10" xfId="58" applyFont="1" applyBorder="1" applyAlignment="1">
      <alignment horizontal="left" vertical="center"/>
      <protection/>
    </xf>
    <xf numFmtId="0" fontId="16" fillId="0" borderId="10" xfId="58" applyFont="1" applyBorder="1" applyAlignment="1">
      <alignment horizontal="center" vertical="center"/>
      <protection/>
    </xf>
    <xf numFmtId="1" fontId="16" fillId="0" borderId="10" xfId="58" applyNumberFormat="1" applyFont="1" applyBorder="1" applyAlignment="1">
      <alignment horizontal="center" vertical="center"/>
      <protection/>
    </xf>
    <xf numFmtId="0" fontId="17" fillId="0" borderId="10" xfId="58" applyFont="1" applyBorder="1" applyAlignment="1">
      <alignment horizontal="left" vertical="center" wrapText="1"/>
      <protection/>
    </xf>
    <xf numFmtId="0" fontId="18" fillId="0" borderId="12" xfId="58" applyFont="1" applyBorder="1" applyAlignment="1">
      <alignment horizontal="center" vertical="center"/>
      <protection/>
    </xf>
    <xf numFmtId="0" fontId="2" fillId="0" borderId="10" xfId="58" applyBorder="1">
      <alignment/>
      <protection/>
    </xf>
    <xf numFmtId="0" fontId="13" fillId="0" borderId="10" xfId="58" applyFont="1" applyBorder="1" applyAlignment="1">
      <alignment horizontal="right" wrapText="1"/>
      <protection/>
    </xf>
    <xf numFmtId="0" fontId="17" fillId="0" borderId="10" xfId="58" applyFont="1" applyBorder="1" applyAlignment="1">
      <alignment horizontal="left" vertical="center"/>
      <protection/>
    </xf>
    <xf numFmtId="0" fontId="18" fillId="0" borderId="10" xfId="58" applyFont="1" applyBorder="1" applyAlignment="1">
      <alignment horizontal="center" vertical="center"/>
      <protection/>
    </xf>
    <xf numFmtId="0" fontId="2" fillId="0" borderId="10" xfId="58" applyBorder="1" applyAlignment="1">
      <alignment horizontal="center" vertical="center"/>
      <protection/>
    </xf>
    <xf numFmtId="0" fontId="17" fillId="0" borderId="10" xfId="58" applyFont="1" applyFill="1" applyBorder="1" applyAlignment="1">
      <alignment horizontal="center" vertical="center"/>
      <protection/>
    </xf>
    <xf numFmtId="0" fontId="16" fillId="0" borderId="10" xfId="58" applyFont="1" applyFill="1" applyBorder="1" applyAlignment="1">
      <alignment horizontal="center" vertical="center"/>
      <protection/>
    </xf>
    <xf numFmtId="172" fontId="16" fillId="0" borderId="10" xfId="58" applyNumberFormat="1" applyFont="1" applyBorder="1" applyAlignment="1">
      <alignment horizontal="center" vertical="center"/>
      <protection/>
    </xf>
    <xf numFmtId="0" fontId="17" fillId="0" borderId="10" xfId="58" applyFont="1" applyFill="1" applyBorder="1" applyAlignment="1">
      <alignment horizontal="center" vertical="top"/>
      <protection/>
    </xf>
    <xf numFmtId="0" fontId="18" fillId="0" borderId="10" xfId="58" applyFont="1" applyFill="1" applyBorder="1" applyAlignment="1">
      <alignment horizontal="center" vertical="center"/>
      <protection/>
    </xf>
    <xf numFmtId="0" fontId="10" fillId="0" borderId="10" xfId="59" applyFont="1" applyBorder="1" applyAlignment="1">
      <alignment horizontal="left" vertical="center" wrapText="1"/>
      <protection/>
    </xf>
    <xf numFmtId="0" fontId="10" fillId="0" borderId="10" xfId="59" applyFont="1" applyBorder="1">
      <alignment/>
      <protection/>
    </xf>
    <xf numFmtId="0" fontId="10" fillId="0" borderId="10" xfId="59" applyFont="1" applyBorder="1" applyAlignment="1">
      <alignment horizontal="center" vertical="center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0" xfId="59" applyFont="1" applyBorder="1" applyAlignment="1">
      <alignment horizontal="center" vertical="center"/>
      <protection/>
    </xf>
    <xf numFmtId="0" fontId="17" fillId="0" borderId="10" xfId="59" applyFont="1" applyBorder="1" applyAlignment="1">
      <alignment horizontal="left" vertical="center"/>
      <protection/>
    </xf>
    <xf numFmtId="0" fontId="18" fillId="0" borderId="10" xfId="59" applyFont="1" applyBorder="1" applyAlignment="1">
      <alignment horizontal="center" vertical="top"/>
      <protection/>
    </xf>
    <xf numFmtId="0" fontId="10" fillId="0" borderId="10" xfId="59" applyFont="1" applyBorder="1" applyAlignment="1">
      <alignment horizontal="left" vertical="center"/>
      <protection/>
    </xf>
    <xf numFmtId="0" fontId="10" fillId="0" borderId="0" xfId="59" applyFont="1">
      <alignment/>
      <protection/>
    </xf>
    <xf numFmtId="0" fontId="18" fillId="0" borderId="10" xfId="59" applyFont="1" applyBorder="1" applyAlignment="1">
      <alignment horizontal="left" vertical="top" wrapText="1"/>
      <protection/>
    </xf>
    <xf numFmtId="0" fontId="18" fillId="0" borderId="10" xfId="59" applyFont="1" applyBorder="1" applyAlignment="1">
      <alignment horizontal="right" wrapText="1"/>
      <protection/>
    </xf>
    <xf numFmtId="0" fontId="17" fillId="0" borderId="10" xfId="59" applyFont="1" applyFill="1" applyBorder="1" applyAlignment="1">
      <alignment horizontal="center" vertical="center"/>
      <protection/>
    </xf>
    <xf numFmtId="0" fontId="16" fillId="0" borderId="10" xfId="54" applyFont="1" applyFill="1" applyBorder="1" applyAlignment="1">
      <alignment horizontal="left" vertical="center" wrapText="1"/>
      <protection/>
    </xf>
    <xf numFmtId="0" fontId="16" fillId="0" borderId="10" xfId="54" applyFont="1" applyFill="1" applyBorder="1" applyAlignment="1">
      <alignment horizontal="center" vertical="center"/>
      <protection/>
    </xf>
    <xf numFmtId="1" fontId="16" fillId="0" borderId="10" xfId="54" applyNumberFormat="1" applyFont="1" applyFill="1" applyBorder="1" applyAlignment="1">
      <alignment horizontal="center" vertical="center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0" fontId="17" fillId="0" borderId="10" xfId="58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wrapText="1"/>
      <protection/>
    </xf>
    <xf numFmtId="0" fontId="10" fillId="0" borderId="10" xfId="59" applyFont="1" applyFill="1" applyBorder="1" applyAlignment="1">
      <alignment horizontal="center" vertical="center"/>
      <protection/>
    </xf>
    <xf numFmtId="0" fontId="65" fillId="0" borderId="17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vertical="center" wrapText="1"/>
    </xf>
    <xf numFmtId="0" fontId="65" fillId="0" borderId="1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" fontId="65" fillId="0" borderId="18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 wrapText="1"/>
    </xf>
    <xf numFmtId="0" fontId="69" fillId="4" borderId="10" xfId="0" applyFont="1" applyFill="1" applyBorder="1" applyAlignment="1">
      <alignment horizontal="center" wrapText="1"/>
    </xf>
    <xf numFmtId="0" fontId="69" fillId="6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8" fillId="0" borderId="10" xfId="54" applyFont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8" fillId="0" borderId="10" xfId="59" applyFont="1" applyFill="1" applyBorder="1" applyAlignment="1">
      <alignment horizontal="center" vertical="center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7" fillId="0" borderId="10" xfId="59" applyFont="1" applyFill="1" applyBorder="1" applyAlignment="1">
      <alignment horizontal="left" vertical="center" wrapText="1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6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/>
    </xf>
    <xf numFmtId="0" fontId="65" fillId="0" borderId="12" xfId="0" applyNumberFormat="1" applyFont="1" applyBorder="1" applyAlignment="1">
      <alignment horizontal="center" vertical="center"/>
    </xf>
    <xf numFmtId="0" fontId="15" fillId="0" borderId="13" xfId="53" applyFont="1" applyFill="1" applyBorder="1" applyAlignment="1">
      <alignment horizontal="center" vertical="center"/>
      <protection/>
    </xf>
    <xf numFmtId="172" fontId="14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18" fillId="0" borderId="10" xfId="54" applyFont="1" applyFill="1" applyBorder="1" applyAlignment="1">
      <alignment horizont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center" vertical="top"/>
      <protection/>
    </xf>
    <xf numFmtId="1" fontId="18" fillId="0" borderId="10" xfId="58" applyNumberFormat="1" applyFont="1" applyFill="1" applyBorder="1" applyAlignment="1">
      <alignment horizontal="center" vertical="center"/>
      <protection/>
    </xf>
    <xf numFmtId="0" fontId="18" fillId="0" borderId="10" xfId="58" applyFont="1" applyFill="1" applyBorder="1" applyAlignment="1">
      <alignment horizontal="left" vertical="top" wrapText="1"/>
      <protection/>
    </xf>
    <xf numFmtId="0" fontId="17" fillId="0" borderId="10" xfId="58" applyFont="1" applyFill="1" applyBorder="1" applyAlignment="1">
      <alignment horizontal="center" vertical="top" wrapText="1"/>
      <protection/>
    </xf>
    <xf numFmtId="0" fontId="2" fillId="0" borderId="10" xfId="58" applyFill="1" applyBorder="1">
      <alignment/>
      <protection/>
    </xf>
    <xf numFmtId="0" fontId="13" fillId="0" borderId="10" xfId="58" applyFont="1" applyFill="1" applyBorder="1" applyAlignment="1">
      <alignment horizontal="center"/>
      <protection/>
    </xf>
    <xf numFmtId="0" fontId="8" fillId="0" borderId="10" xfId="58" applyFont="1" applyFill="1" applyBorder="1" applyAlignment="1">
      <alignment vertical="center"/>
      <protection/>
    </xf>
    <xf numFmtId="0" fontId="10" fillId="0" borderId="10" xfId="59" applyFont="1" applyFill="1" applyBorder="1" applyAlignment="1">
      <alignment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0" fontId="18" fillId="0" borderId="10" xfId="59" applyFont="1" applyFill="1" applyBorder="1" applyAlignment="1">
      <alignment horizontal="center" vertical="center" wrapText="1"/>
      <protection/>
    </xf>
    <xf numFmtId="0" fontId="14" fillId="0" borderId="10" xfId="59" applyFont="1" applyFill="1" applyBorder="1" applyAlignment="1">
      <alignment vertical="center"/>
      <protection/>
    </xf>
    <xf numFmtId="0" fontId="18" fillId="0" borderId="10" xfId="59" applyFont="1" applyFill="1" applyBorder="1" applyAlignment="1">
      <alignment horizontal="center" vertical="top"/>
      <protection/>
    </xf>
    <xf numFmtId="0" fontId="8" fillId="0" borderId="10" xfId="54" applyFont="1" applyBorder="1" applyAlignment="1">
      <alignment horizontal="left" vertical="top" wrapText="1"/>
      <protection/>
    </xf>
    <xf numFmtId="0" fontId="16" fillId="0" borderId="10" xfId="54" applyFont="1" applyBorder="1" applyAlignment="1">
      <alignment horizontal="left" vertical="top"/>
      <protection/>
    </xf>
    <xf numFmtId="0" fontId="18" fillId="0" borderId="10" xfId="56" applyFont="1" applyFill="1" applyBorder="1" applyAlignment="1">
      <alignment horizontal="center" vertical="top"/>
      <protection/>
    </xf>
    <xf numFmtId="0" fontId="6" fillId="34" borderId="10" xfId="53" applyFont="1" applyFill="1" applyBorder="1" applyAlignment="1">
      <alignment horizont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3" xfId="53" applyFont="1" applyFill="1" applyBorder="1" applyAlignment="1">
      <alignment horizontal="left" vertical="center" wrapText="1"/>
      <protection/>
    </xf>
    <xf numFmtId="0" fontId="17" fillId="0" borderId="18" xfId="54" applyFont="1" applyBorder="1" applyAlignment="1">
      <alignment vertical="center" wrapText="1"/>
      <protection/>
    </xf>
    <xf numFmtId="0" fontId="18" fillId="0" borderId="12" xfId="59" applyFont="1" applyBorder="1" applyAlignment="1">
      <alignment horizontal="center" vertical="center" wrapText="1"/>
      <protection/>
    </xf>
    <xf numFmtId="0" fontId="66" fillId="0" borderId="18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wrapText="1"/>
    </xf>
    <xf numFmtId="0" fontId="66" fillId="0" borderId="12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16" fillId="0" borderId="20" xfId="58" applyFont="1" applyFill="1" applyBorder="1" applyAlignment="1">
      <alignment horizontal="center" vertical="center"/>
      <protection/>
    </xf>
    <xf numFmtId="0" fontId="16" fillId="0" borderId="10" xfId="58" applyFont="1" applyFill="1" applyBorder="1" applyAlignment="1">
      <alignment vertical="center"/>
      <protection/>
    </xf>
    <xf numFmtId="0" fontId="17" fillId="0" borderId="10" xfId="54" applyFont="1" applyFill="1" applyBorder="1" applyAlignment="1">
      <alignment horizontal="center" vertical="center"/>
      <protection/>
    </xf>
    <xf numFmtId="0" fontId="19" fillId="0" borderId="10" xfId="54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0" fontId="10" fillId="0" borderId="10" xfId="56" applyFont="1" applyFill="1" applyBorder="1" applyAlignment="1">
      <alignment horizontal="center" vertical="center"/>
      <protection/>
    </xf>
    <xf numFmtId="0" fontId="19" fillId="0" borderId="10" xfId="56" applyFont="1" applyFill="1" applyBorder="1" applyAlignment="1">
      <alignment horizontal="center" vertical="center" wrapText="1"/>
      <protection/>
    </xf>
    <xf numFmtId="172" fontId="17" fillId="0" borderId="10" xfId="59" applyNumberFormat="1" applyFont="1" applyFill="1" applyBorder="1" applyAlignment="1">
      <alignment vertical="center"/>
      <protection/>
    </xf>
    <xf numFmtId="172" fontId="9" fillId="0" borderId="10" xfId="0" applyNumberFormat="1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/>
    </xf>
    <xf numFmtId="0" fontId="66" fillId="0" borderId="1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10" fillId="0" borderId="12" xfId="59" applyFont="1" applyFill="1" applyBorder="1" applyAlignment="1">
      <alignment horizontal="center" vertical="center"/>
      <protection/>
    </xf>
    <xf numFmtId="0" fontId="17" fillId="0" borderId="12" xfId="59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11" fillId="0" borderId="17" xfId="53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/>
      <protection/>
    </xf>
    <xf numFmtId="0" fontId="21" fillId="0" borderId="0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0" fontId="2" fillId="0" borderId="0" xfId="53" applyFill="1" applyBorder="1">
      <alignment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/>
      <protection/>
    </xf>
    <xf numFmtId="0" fontId="2" fillId="9" borderId="0" xfId="53" applyFill="1" applyBorder="1">
      <alignment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17" fillId="0" borderId="10" xfId="58" applyFont="1" applyFill="1" applyBorder="1" applyAlignment="1">
      <alignment vertical="center" wrapText="1"/>
      <protection/>
    </xf>
    <xf numFmtId="0" fontId="17" fillId="0" borderId="10" xfId="58" applyFont="1" applyFill="1" applyBorder="1" applyAlignment="1">
      <alignment horizontal="center" vertical="center" wrapText="1"/>
      <protection/>
    </xf>
    <xf numFmtId="0" fontId="19" fillId="0" borderId="10" xfId="58" applyFont="1" applyFill="1" applyBorder="1" applyAlignment="1">
      <alignment vertical="center" wrapText="1"/>
      <protection/>
    </xf>
    <xf numFmtId="0" fontId="2" fillId="0" borderId="10" xfId="58" applyFill="1" applyBorder="1" applyAlignment="1">
      <alignment horizontal="left"/>
      <protection/>
    </xf>
    <xf numFmtId="0" fontId="17" fillId="0" borderId="10" xfId="0" applyFont="1" applyFill="1" applyBorder="1" applyAlignment="1">
      <alignment horizontal="center" vertical="center" wrapText="1"/>
    </xf>
    <xf numFmtId="0" fontId="18" fillId="0" borderId="13" xfId="58" applyFont="1" applyFill="1" applyBorder="1" applyAlignment="1">
      <alignment vertical="center" wrapText="1"/>
      <protection/>
    </xf>
    <xf numFmtId="0" fontId="55" fillId="0" borderId="0" xfId="0" applyFont="1" applyFill="1" applyAlignment="1">
      <alignment wrapText="1"/>
    </xf>
    <xf numFmtId="0" fontId="19" fillId="0" borderId="12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>
      <alignment horizontal="center" vertical="top" wrapText="1"/>
      <protection/>
    </xf>
    <xf numFmtId="0" fontId="17" fillId="0" borderId="10" xfId="59" applyFont="1" applyFill="1" applyBorder="1" applyAlignment="1">
      <alignment vertical="center" wrapText="1"/>
      <protection/>
    </xf>
    <xf numFmtId="172" fontId="17" fillId="0" borderId="12" xfId="59" applyNumberFormat="1" applyFont="1" applyFill="1" applyBorder="1" applyAlignment="1">
      <alignment vertical="center"/>
      <protection/>
    </xf>
    <xf numFmtId="172" fontId="10" fillId="0" borderId="12" xfId="59" applyNumberFormat="1" applyFont="1" applyFill="1" applyBorder="1" applyAlignment="1">
      <alignment horizontal="center" vertical="center"/>
      <protection/>
    </xf>
    <xf numFmtId="172" fontId="10" fillId="0" borderId="12" xfId="59" applyNumberFormat="1" applyFont="1" applyFill="1" applyBorder="1" applyAlignment="1">
      <alignment vertical="center"/>
      <protection/>
    </xf>
    <xf numFmtId="0" fontId="2" fillId="0" borderId="10" xfId="59" applyFill="1" applyBorder="1">
      <alignment/>
      <protection/>
    </xf>
    <xf numFmtId="0" fontId="10" fillId="0" borderId="10" xfId="59" applyFont="1" applyFill="1" applyBorder="1" applyAlignment="1">
      <alignment vertical="center" wrapText="1"/>
      <protection/>
    </xf>
    <xf numFmtId="172" fontId="17" fillId="0" borderId="10" xfId="59" applyNumberFormat="1" applyFont="1" applyFill="1" applyBorder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8" fillId="0" borderId="10" xfId="0" applyFont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4" fillId="0" borderId="21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22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23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4" fillId="0" borderId="2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6" fillId="0" borderId="18" xfId="53" applyFont="1" applyFill="1" applyBorder="1" applyAlignment="1">
      <alignment horizontal="center" wrapText="1"/>
      <protection/>
    </xf>
    <xf numFmtId="0" fontId="6" fillId="0" borderId="17" xfId="53" applyFont="1" applyFill="1" applyBorder="1" applyAlignment="1">
      <alignment horizont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3" fillId="0" borderId="24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73" fillId="0" borderId="25" xfId="0" applyFont="1" applyFill="1" applyBorder="1" applyAlignment="1">
      <alignment horizontal="center" vertical="center"/>
    </xf>
    <xf numFmtId="0" fontId="14" fillId="0" borderId="10" xfId="54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7" fillId="0" borderId="10" xfId="54" applyFont="1" applyBorder="1" applyAlignment="1">
      <alignment horizontal="center"/>
      <protection/>
    </xf>
    <xf numFmtId="0" fontId="18" fillId="0" borderId="10" xfId="54" applyFont="1" applyBorder="1" applyAlignment="1">
      <alignment horizontal="center" vertical="top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vertical="top" wrapText="1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0" fontId="17" fillId="0" borderId="19" xfId="54" applyFont="1" applyFill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wrapText="1"/>
      <protection/>
    </xf>
    <xf numFmtId="0" fontId="6" fillId="0" borderId="17" xfId="54" applyFont="1" applyBorder="1" applyAlignment="1">
      <alignment horizontal="center" wrapText="1"/>
      <protection/>
    </xf>
    <xf numFmtId="0" fontId="6" fillId="0" borderId="21" xfId="54" applyFont="1" applyBorder="1" applyAlignment="1">
      <alignment horizontal="center"/>
      <protection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/>
      <protection/>
    </xf>
    <xf numFmtId="0" fontId="13" fillId="0" borderId="26" xfId="54" applyFont="1" applyBorder="1" applyAlignment="1">
      <alignment horizontal="center" vertical="center" wrapText="1"/>
      <protection/>
    </xf>
    <xf numFmtId="0" fontId="13" fillId="0" borderId="27" xfId="54" applyFont="1" applyBorder="1" applyAlignment="1">
      <alignment horizontal="center" vertical="top" wrapText="1"/>
      <protection/>
    </xf>
    <xf numFmtId="0" fontId="13" fillId="0" borderId="28" xfId="54" applyFont="1" applyBorder="1" applyAlignment="1">
      <alignment horizontal="center"/>
      <protection/>
    </xf>
    <xf numFmtId="0" fontId="13" fillId="0" borderId="17" xfId="54" applyFont="1" applyBorder="1" applyAlignment="1">
      <alignment horizontal="center"/>
      <protection/>
    </xf>
    <xf numFmtId="0" fontId="18" fillId="0" borderId="19" xfId="56" applyFont="1" applyBorder="1" applyAlignment="1">
      <alignment horizontal="center" vertical="center" wrapText="1"/>
      <protection/>
    </xf>
    <xf numFmtId="0" fontId="18" fillId="0" borderId="10" xfId="56" applyFont="1" applyBorder="1" applyAlignment="1">
      <alignment horizontal="center" vertical="center" wrapText="1"/>
      <protection/>
    </xf>
    <xf numFmtId="0" fontId="18" fillId="0" borderId="12" xfId="56" applyFont="1" applyBorder="1" applyAlignment="1">
      <alignment horizontal="center" vertical="center" wrapText="1"/>
      <protection/>
    </xf>
    <xf numFmtId="0" fontId="18" fillId="0" borderId="13" xfId="56" applyFont="1" applyBorder="1" applyAlignment="1">
      <alignment horizontal="center" vertical="center" wrapText="1"/>
      <protection/>
    </xf>
    <xf numFmtId="0" fontId="18" fillId="0" borderId="10" xfId="56" applyFont="1" applyFill="1" applyBorder="1" applyAlignment="1">
      <alignment horizontal="center" wrapText="1"/>
      <protection/>
    </xf>
    <xf numFmtId="0" fontId="18" fillId="0" borderId="10" xfId="56" applyFont="1" applyBorder="1" applyAlignment="1">
      <alignment horizontal="center"/>
      <protection/>
    </xf>
    <xf numFmtId="0" fontId="6" fillId="0" borderId="29" xfId="56" applyFont="1" applyBorder="1" applyAlignment="1">
      <alignment horizontal="center" wrapText="1"/>
      <protection/>
    </xf>
    <xf numFmtId="0" fontId="6" fillId="0" borderId="24" xfId="56" applyFont="1" applyBorder="1" applyAlignment="1">
      <alignment horizontal="center" wrapText="1"/>
      <protection/>
    </xf>
    <xf numFmtId="0" fontId="17" fillId="0" borderId="12" xfId="56" applyFont="1" applyFill="1" applyBorder="1" applyAlignment="1">
      <alignment horizontal="center" vertical="center" wrapText="1"/>
      <protection/>
    </xf>
    <xf numFmtId="0" fontId="17" fillId="0" borderId="19" xfId="56" applyFont="1" applyFill="1" applyBorder="1" applyAlignment="1">
      <alignment horizontal="center" vertical="center" wrapText="1"/>
      <protection/>
    </xf>
    <xf numFmtId="0" fontId="14" fillId="0" borderId="21" xfId="56" applyFont="1" applyFill="1" applyBorder="1" applyAlignment="1">
      <alignment horizontal="center" vertical="center" wrapText="1"/>
      <protection/>
    </xf>
    <xf numFmtId="0" fontId="18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/>
      <protection/>
    </xf>
    <xf numFmtId="0" fontId="18" fillId="0" borderId="10" xfId="56" applyFont="1" applyBorder="1" applyAlignment="1">
      <alignment horizontal="center" wrapText="1"/>
      <protection/>
    </xf>
    <xf numFmtId="0" fontId="20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/>
      <protection/>
    </xf>
    <xf numFmtId="0" fontId="18" fillId="0" borderId="12" xfId="56" applyFont="1" applyBorder="1" applyAlignment="1">
      <alignment horizontal="center" wrapText="1"/>
      <protection/>
    </xf>
    <xf numFmtId="0" fontId="18" fillId="0" borderId="13" xfId="56" applyFont="1" applyBorder="1" applyAlignment="1">
      <alignment horizontal="center" wrapText="1"/>
      <protection/>
    </xf>
    <xf numFmtId="0" fontId="3" fillId="0" borderId="0" xfId="55" applyFont="1" applyBorder="1" applyAlignment="1">
      <alignment horizontal="center"/>
      <protection/>
    </xf>
    <xf numFmtId="0" fontId="13" fillId="0" borderId="30" xfId="56" applyFont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/>
      <protection/>
    </xf>
    <xf numFmtId="0" fontId="18" fillId="0" borderId="10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wrapText="1"/>
      <protection/>
    </xf>
    <xf numFmtId="0" fontId="6" fillId="0" borderId="17" xfId="58" applyFont="1" applyFill="1" applyBorder="1" applyAlignment="1">
      <alignment horizontal="center" wrapText="1"/>
      <protection/>
    </xf>
    <xf numFmtId="0" fontId="2" fillId="0" borderId="18" xfId="58" applyFill="1" applyBorder="1" applyAlignment="1">
      <alignment horizontal="center"/>
      <protection/>
    </xf>
    <xf numFmtId="0" fontId="2" fillId="0" borderId="17" xfId="58" applyFill="1" applyBorder="1" applyAlignment="1">
      <alignment horizontal="center"/>
      <protection/>
    </xf>
    <xf numFmtId="0" fontId="2" fillId="0" borderId="20" xfId="58" applyFill="1" applyBorder="1" applyAlignment="1">
      <alignment horizontal="center"/>
      <protection/>
    </xf>
    <xf numFmtId="0" fontId="17" fillId="0" borderId="18" xfId="58" applyFont="1" applyFill="1" applyBorder="1" applyAlignment="1">
      <alignment horizontal="center" vertical="center"/>
      <protection/>
    </xf>
    <xf numFmtId="0" fontId="17" fillId="0" borderId="17" xfId="58" applyFont="1" applyFill="1" applyBorder="1" applyAlignment="1">
      <alignment horizontal="center" vertical="center"/>
      <protection/>
    </xf>
    <xf numFmtId="0" fontId="17" fillId="0" borderId="20" xfId="58" applyFont="1" applyFill="1" applyBorder="1" applyAlignment="1">
      <alignment horizontal="center" vertical="center"/>
      <protection/>
    </xf>
    <xf numFmtId="0" fontId="17" fillId="0" borderId="10" xfId="58" applyFont="1" applyFill="1" applyBorder="1" applyAlignment="1">
      <alignment horizontal="center" vertical="center" wrapText="1"/>
      <protection/>
    </xf>
    <xf numFmtId="0" fontId="16" fillId="0" borderId="18" xfId="58" applyFont="1" applyFill="1" applyBorder="1" applyAlignment="1">
      <alignment horizontal="center" vertical="center"/>
      <protection/>
    </xf>
    <xf numFmtId="0" fontId="16" fillId="0" borderId="17" xfId="58" applyFont="1" applyFill="1" applyBorder="1" applyAlignment="1">
      <alignment horizontal="center" vertical="center"/>
      <protection/>
    </xf>
    <xf numFmtId="0" fontId="16" fillId="0" borderId="20" xfId="58" applyFont="1" applyFill="1" applyBorder="1" applyAlignment="1">
      <alignment horizontal="center" vertical="center"/>
      <protection/>
    </xf>
    <xf numFmtId="0" fontId="19" fillId="0" borderId="18" xfId="58" applyFont="1" applyFill="1" applyBorder="1" applyAlignment="1">
      <alignment horizontal="center" vertical="center" wrapText="1"/>
      <protection/>
    </xf>
    <xf numFmtId="0" fontId="19" fillId="0" borderId="20" xfId="58" applyFont="1" applyFill="1" applyBorder="1" applyAlignment="1">
      <alignment horizontal="center" vertical="center" wrapText="1"/>
      <protection/>
    </xf>
    <xf numFmtId="0" fontId="18" fillId="0" borderId="10" xfId="58" applyFont="1" applyFill="1" applyBorder="1" applyAlignment="1">
      <alignment horizontal="center"/>
      <protection/>
    </xf>
    <xf numFmtId="0" fontId="5" fillId="0" borderId="10" xfId="58" applyFont="1" applyBorder="1" applyAlignment="1">
      <alignment horizontal="center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18" fillId="0" borderId="10" xfId="58" applyFont="1" applyBorder="1" applyAlignment="1">
      <alignment horizontal="center" wrapText="1"/>
      <protection/>
    </xf>
    <xf numFmtId="0" fontId="20" fillId="0" borderId="10" xfId="58" applyFont="1" applyFill="1" applyBorder="1" applyAlignment="1">
      <alignment horizontal="center" wrapText="1"/>
      <protection/>
    </xf>
    <xf numFmtId="0" fontId="18" fillId="0" borderId="12" xfId="58" applyFont="1" applyBorder="1" applyAlignment="1">
      <alignment horizontal="center" wrapText="1"/>
      <protection/>
    </xf>
    <xf numFmtId="0" fontId="18" fillId="0" borderId="13" xfId="58" applyFont="1" applyBorder="1" applyAlignment="1">
      <alignment horizontal="center" wrapText="1"/>
      <protection/>
    </xf>
    <xf numFmtId="0" fontId="3" fillId="0" borderId="24" xfId="57" applyFont="1" applyBorder="1" applyAlignment="1">
      <alignment horizontal="center"/>
      <protection/>
    </xf>
    <xf numFmtId="0" fontId="18" fillId="0" borderId="12" xfId="58" applyFont="1" applyBorder="1" applyAlignment="1">
      <alignment horizontal="center" vertical="center" wrapText="1"/>
      <protection/>
    </xf>
    <xf numFmtId="0" fontId="18" fillId="0" borderId="13" xfId="58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8" fillId="0" borderId="10" xfId="58" applyFont="1" applyBorder="1" applyAlignment="1">
      <alignment horizontal="center"/>
      <protection/>
    </xf>
    <xf numFmtId="0" fontId="14" fillId="0" borderId="10" xfId="59" applyFont="1" applyBorder="1" applyAlignment="1">
      <alignment horizontal="center"/>
      <protection/>
    </xf>
    <xf numFmtId="0" fontId="18" fillId="0" borderId="10" xfId="59" applyFont="1" applyBorder="1" applyAlignment="1">
      <alignment horizontal="center"/>
      <protection/>
    </xf>
    <xf numFmtId="0" fontId="18" fillId="0" borderId="10" xfId="59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center" wrapText="1"/>
      <protection/>
    </xf>
    <xf numFmtId="0" fontId="6" fillId="0" borderId="17" xfId="59" applyFont="1" applyBorder="1" applyAlignment="1">
      <alignment horizontal="center" wrapText="1"/>
      <protection/>
    </xf>
    <xf numFmtId="0" fontId="18" fillId="0" borderId="12" xfId="59" applyFont="1" applyBorder="1" applyAlignment="1">
      <alignment horizontal="center" vertical="center" wrapText="1"/>
      <protection/>
    </xf>
    <xf numFmtId="0" fontId="18" fillId="0" borderId="13" xfId="59" applyFont="1" applyBorder="1" applyAlignment="1">
      <alignment horizontal="center" vertical="center" wrapText="1"/>
      <protection/>
    </xf>
    <xf numFmtId="0" fontId="14" fillId="0" borderId="0" xfId="59" applyFont="1" applyBorder="1" applyAlignment="1">
      <alignment horizontal="center"/>
      <protection/>
    </xf>
    <xf numFmtId="172" fontId="17" fillId="0" borderId="18" xfId="59" applyNumberFormat="1" applyFont="1" applyFill="1" applyBorder="1" applyAlignment="1">
      <alignment horizontal="center" vertical="center"/>
      <protection/>
    </xf>
    <xf numFmtId="172" fontId="17" fillId="0" borderId="17" xfId="59" applyNumberFormat="1" applyFont="1" applyFill="1" applyBorder="1" applyAlignment="1">
      <alignment horizontal="center" vertical="center"/>
      <protection/>
    </xf>
    <xf numFmtId="0" fontId="17" fillId="0" borderId="12" xfId="59" applyFont="1" applyFill="1" applyBorder="1" applyAlignment="1">
      <alignment horizontal="center" vertical="center" wrapText="1"/>
      <protection/>
    </xf>
    <xf numFmtId="0" fontId="17" fillId="0" borderId="19" xfId="59" applyFont="1" applyFill="1" applyBorder="1" applyAlignment="1">
      <alignment horizontal="center" vertical="center" wrapText="1"/>
      <protection/>
    </xf>
    <xf numFmtId="0" fontId="17" fillId="0" borderId="13" xfId="59" applyFont="1" applyFill="1" applyBorder="1" applyAlignment="1">
      <alignment horizontal="center" vertical="center" wrapText="1"/>
      <protection/>
    </xf>
    <xf numFmtId="0" fontId="14" fillId="0" borderId="10" xfId="59" applyFont="1" applyFill="1" applyBorder="1" applyAlignment="1">
      <alignment horizontal="center"/>
      <protection/>
    </xf>
    <xf numFmtId="0" fontId="18" fillId="0" borderId="10" xfId="59" applyFont="1" applyFill="1" applyBorder="1" applyAlignment="1">
      <alignment horizontal="center" vertical="center"/>
      <protection/>
    </xf>
    <xf numFmtId="0" fontId="2" fillId="0" borderId="10" xfId="59" applyFill="1" applyBorder="1" applyAlignment="1">
      <alignment horizontal="center"/>
      <protection/>
    </xf>
    <xf numFmtId="0" fontId="18" fillId="0" borderId="10" xfId="59" applyFont="1" applyFill="1" applyBorder="1" applyAlignment="1">
      <alignment horizontal="center" wrapText="1"/>
      <protection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74" fillId="0" borderId="21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 wrapText="1"/>
    </xf>
    <xf numFmtId="17" fontId="9" fillId="0" borderId="18" xfId="0" applyNumberFormat="1" applyFont="1" applyBorder="1" applyAlignment="1">
      <alignment horizontal="center" vertical="center"/>
    </xf>
    <xf numFmtId="17" fontId="9" fillId="0" borderId="17" xfId="0" applyNumberFormat="1" applyFont="1" applyBorder="1" applyAlignment="1">
      <alignment horizontal="center" vertical="center"/>
    </xf>
    <xf numFmtId="17" fontId="9" fillId="0" borderId="20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5" fillId="0" borderId="18" xfId="0" applyNumberFormat="1" applyFont="1" applyBorder="1" applyAlignment="1">
      <alignment horizontal="center" vertical="center"/>
    </xf>
    <xf numFmtId="0" fontId="65" fillId="0" borderId="17" xfId="0" applyNumberFormat="1" applyFont="1" applyBorder="1" applyAlignment="1">
      <alignment horizontal="center" vertical="center"/>
    </xf>
    <xf numFmtId="0" fontId="65" fillId="0" borderId="20" xfId="0" applyNumberFormat="1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10" xfId="59" applyFont="1" applyFill="1" applyBorder="1" applyAlignment="1">
      <alignment horizontal="center" vertical="center" wrapText="1"/>
      <protection/>
    </xf>
    <xf numFmtId="17" fontId="9" fillId="0" borderId="10" xfId="0" applyNumberFormat="1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7" fillId="0" borderId="18" xfId="56" applyFont="1" applyFill="1" applyBorder="1" applyAlignment="1">
      <alignment horizontal="center" vertical="center"/>
      <protection/>
    </xf>
    <xf numFmtId="0" fontId="17" fillId="0" borderId="17" xfId="56" applyFont="1" applyFill="1" applyBorder="1" applyAlignment="1">
      <alignment horizontal="center" vertical="center"/>
      <protection/>
    </xf>
    <xf numFmtId="0" fontId="17" fillId="0" borderId="20" xfId="56" applyFont="1" applyFill="1" applyBorder="1" applyAlignment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7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5"/>
  <cols>
    <col min="1" max="1" width="16.140625" style="0" customWidth="1"/>
    <col min="2" max="2" width="16.00390625" style="0" customWidth="1"/>
    <col min="6" max="6" width="9.140625" style="114" customWidth="1"/>
  </cols>
  <sheetData>
    <row r="1" spans="1:9" ht="15">
      <c r="A1" s="233" t="s">
        <v>42</v>
      </c>
      <c r="B1" s="233"/>
      <c r="C1" s="233"/>
      <c r="D1" s="233"/>
      <c r="E1" s="233"/>
      <c r="F1" s="233"/>
      <c r="G1" s="233"/>
      <c r="H1" s="233"/>
      <c r="I1" s="233"/>
    </row>
    <row r="2" spans="1:9" ht="17.25">
      <c r="A2" s="190" t="s">
        <v>152</v>
      </c>
      <c r="B2" s="190"/>
      <c r="C2" s="190"/>
      <c r="D2" s="190"/>
      <c r="E2" s="190"/>
      <c r="F2" s="190"/>
      <c r="G2" s="190"/>
      <c r="H2" s="190"/>
      <c r="I2" s="1"/>
    </row>
    <row r="3" spans="1:9" ht="15">
      <c r="A3" s="240" t="s">
        <v>153</v>
      </c>
      <c r="B3" s="240"/>
      <c r="C3" s="240"/>
      <c r="D3" s="240"/>
      <c r="E3" s="240"/>
      <c r="F3" s="240"/>
      <c r="G3" s="240"/>
      <c r="H3" s="240"/>
      <c r="I3" s="240"/>
    </row>
    <row r="4" spans="1:9" ht="25.5" customHeight="1">
      <c r="A4" s="237" t="s">
        <v>0</v>
      </c>
      <c r="B4" s="2" t="s">
        <v>1</v>
      </c>
      <c r="C4" s="241" t="s">
        <v>2</v>
      </c>
      <c r="D4" s="242"/>
      <c r="E4" s="242"/>
      <c r="F4" s="242"/>
      <c r="G4" s="242"/>
      <c r="H4" s="236" t="s">
        <v>3</v>
      </c>
      <c r="I4" s="236" t="s">
        <v>4</v>
      </c>
    </row>
    <row r="5" spans="1:9" ht="14.25">
      <c r="A5" s="237"/>
      <c r="B5" s="3" t="s">
        <v>5</v>
      </c>
      <c r="C5" s="89" t="s">
        <v>6</v>
      </c>
      <c r="D5" s="89" t="s">
        <v>7</v>
      </c>
      <c r="E5" s="89" t="s">
        <v>8</v>
      </c>
      <c r="F5" s="89" t="s">
        <v>9</v>
      </c>
      <c r="G5" s="89" t="s">
        <v>10</v>
      </c>
      <c r="H5" s="236"/>
      <c r="I5" s="236"/>
    </row>
    <row r="6" spans="1:9" ht="14.25">
      <c r="A6" s="237" t="s">
        <v>11</v>
      </c>
      <c r="B6" s="237"/>
      <c r="C6" s="237"/>
      <c r="D6" s="237"/>
      <c r="E6" s="237"/>
      <c r="F6" s="237"/>
      <c r="G6" s="237"/>
      <c r="H6" s="237"/>
      <c r="I6" s="4"/>
    </row>
    <row r="7" spans="1:9" ht="20.25" customHeight="1">
      <c r="A7" s="238" t="s">
        <v>12</v>
      </c>
      <c r="B7" s="5" t="s">
        <v>13</v>
      </c>
      <c r="C7" s="6">
        <v>5</v>
      </c>
      <c r="D7" s="6">
        <v>5</v>
      </c>
      <c r="E7" s="6">
        <v>5</v>
      </c>
      <c r="F7" s="121">
        <v>5</v>
      </c>
      <c r="G7" s="6">
        <v>5</v>
      </c>
      <c r="H7" s="6">
        <f>C7+D7+E7+F7+G7</f>
        <v>25</v>
      </c>
      <c r="I7" s="6">
        <f>H7*34</f>
        <v>850</v>
      </c>
    </row>
    <row r="8" spans="1:9" ht="22.5" customHeight="1">
      <c r="A8" s="238"/>
      <c r="B8" s="7" t="s">
        <v>14</v>
      </c>
      <c r="C8" s="8">
        <v>3</v>
      </c>
      <c r="D8" s="8">
        <v>3</v>
      </c>
      <c r="E8" s="8">
        <v>3</v>
      </c>
      <c r="F8" s="122">
        <v>3</v>
      </c>
      <c r="G8" s="8">
        <v>3</v>
      </c>
      <c r="H8" s="6">
        <f aca="true" t="shared" si="0" ref="H8:H19">C8+D8+E8+F8+G8</f>
        <v>15</v>
      </c>
      <c r="I8" s="6">
        <f>H8*34</f>
        <v>510</v>
      </c>
    </row>
    <row r="9" spans="1:9" ht="30.75" customHeight="1">
      <c r="A9" s="239" t="s">
        <v>15</v>
      </c>
      <c r="B9" s="155" t="s">
        <v>157</v>
      </c>
      <c r="C9" s="125">
        <v>0.5</v>
      </c>
      <c r="D9" s="125">
        <v>0.5</v>
      </c>
      <c r="E9" s="125">
        <v>0.5</v>
      </c>
      <c r="F9" s="125">
        <v>0.5</v>
      </c>
      <c r="G9" s="125">
        <v>0.5</v>
      </c>
      <c r="H9" s="121">
        <f t="shared" si="0"/>
        <v>2.5</v>
      </c>
      <c r="I9" s="121">
        <f>H9*35</f>
        <v>87.5</v>
      </c>
    </row>
    <row r="10" spans="1:9" ht="33" customHeight="1">
      <c r="A10" s="239"/>
      <c r="B10" s="156" t="s">
        <v>158</v>
      </c>
      <c r="C10" s="125">
        <v>0.5</v>
      </c>
      <c r="D10" s="125">
        <v>0.5</v>
      </c>
      <c r="E10" s="125">
        <v>0.5</v>
      </c>
      <c r="F10" s="125">
        <v>0.5</v>
      </c>
      <c r="G10" s="125">
        <v>0.5</v>
      </c>
      <c r="H10" s="121">
        <f t="shared" si="0"/>
        <v>2.5</v>
      </c>
      <c r="I10" s="121">
        <f>H10*35</f>
        <v>87.5</v>
      </c>
    </row>
    <row r="11" spans="1:9" ht="20.25">
      <c r="A11" s="9" t="s">
        <v>16</v>
      </c>
      <c r="B11" s="10" t="s">
        <v>17</v>
      </c>
      <c r="C11" s="11">
        <v>3</v>
      </c>
      <c r="D11" s="11">
        <v>3</v>
      </c>
      <c r="E11" s="11">
        <v>3</v>
      </c>
      <c r="F11" s="123">
        <v>3</v>
      </c>
      <c r="G11" s="11">
        <v>3</v>
      </c>
      <c r="H11" s="6">
        <f t="shared" si="0"/>
        <v>15</v>
      </c>
      <c r="I11" s="6">
        <f aca="true" t="shared" si="1" ref="I11:I19">H11*34</f>
        <v>510</v>
      </c>
    </row>
    <row r="12" spans="1:9" ht="21">
      <c r="A12" s="12" t="s">
        <v>20</v>
      </c>
      <c r="B12" s="5" t="s">
        <v>21</v>
      </c>
      <c r="C12" s="6">
        <v>5</v>
      </c>
      <c r="D12" s="6">
        <v>5</v>
      </c>
      <c r="E12" s="6">
        <v>5</v>
      </c>
      <c r="F12" s="121">
        <v>5</v>
      </c>
      <c r="G12" s="6">
        <v>5</v>
      </c>
      <c r="H12" s="6">
        <f t="shared" si="0"/>
        <v>25</v>
      </c>
      <c r="I12" s="6">
        <f t="shared" si="1"/>
        <v>850</v>
      </c>
    </row>
    <row r="13" spans="1:9" ht="26.25">
      <c r="A13" s="226" t="s">
        <v>23</v>
      </c>
      <c r="B13" s="155" t="s">
        <v>24</v>
      </c>
      <c r="C13" s="6">
        <v>2</v>
      </c>
      <c r="D13" s="6">
        <v>2</v>
      </c>
      <c r="E13" s="6">
        <v>2</v>
      </c>
      <c r="F13" s="121">
        <v>2</v>
      </c>
      <c r="G13" s="6">
        <v>2</v>
      </c>
      <c r="H13" s="6">
        <f t="shared" si="0"/>
        <v>10</v>
      </c>
      <c r="I13" s="6">
        <f t="shared" si="1"/>
        <v>340</v>
      </c>
    </row>
    <row r="14" spans="1:9" ht="14.25">
      <c r="A14" s="226"/>
      <c r="B14" s="5" t="s">
        <v>25</v>
      </c>
      <c r="C14" s="6">
        <v>1</v>
      </c>
      <c r="D14" s="6">
        <v>1</v>
      </c>
      <c r="E14" s="6">
        <v>1</v>
      </c>
      <c r="F14" s="121">
        <v>1</v>
      </c>
      <c r="G14" s="6">
        <v>1</v>
      </c>
      <c r="H14" s="6">
        <f t="shared" si="0"/>
        <v>5</v>
      </c>
      <c r="I14" s="6">
        <f t="shared" si="1"/>
        <v>170</v>
      </c>
    </row>
    <row r="15" spans="1:9" ht="30">
      <c r="A15" s="9" t="s">
        <v>161</v>
      </c>
      <c r="B15" s="5" t="s">
        <v>26</v>
      </c>
      <c r="C15" s="6">
        <v>1</v>
      </c>
      <c r="D15" s="6">
        <v>1</v>
      </c>
      <c r="E15" s="6">
        <v>1</v>
      </c>
      <c r="F15" s="121">
        <v>1</v>
      </c>
      <c r="G15" s="6">
        <v>1</v>
      </c>
      <c r="H15" s="6">
        <f t="shared" si="0"/>
        <v>5</v>
      </c>
      <c r="I15" s="6">
        <f t="shared" si="1"/>
        <v>170</v>
      </c>
    </row>
    <row r="16" spans="1:9" ht="12" customHeight="1">
      <c r="A16" s="226" t="s">
        <v>27</v>
      </c>
      <c r="B16" s="5" t="s">
        <v>28</v>
      </c>
      <c r="C16" s="6">
        <v>1</v>
      </c>
      <c r="D16" s="6">
        <v>1</v>
      </c>
      <c r="E16" s="6">
        <v>1</v>
      </c>
      <c r="F16" s="121">
        <v>1</v>
      </c>
      <c r="G16" s="6">
        <v>1</v>
      </c>
      <c r="H16" s="6">
        <f t="shared" si="0"/>
        <v>5</v>
      </c>
      <c r="I16" s="6">
        <f t="shared" si="1"/>
        <v>170</v>
      </c>
    </row>
    <row r="17" spans="1:9" ht="27" customHeight="1">
      <c r="A17" s="226"/>
      <c r="B17" s="5" t="s">
        <v>29</v>
      </c>
      <c r="C17" s="6">
        <v>1</v>
      </c>
      <c r="D17" s="6">
        <v>1</v>
      </c>
      <c r="E17" s="6">
        <v>1</v>
      </c>
      <c r="F17" s="121">
        <v>1</v>
      </c>
      <c r="G17" s="6">
        <v>1</v>
      </c>
      <c r="H17" s="6">
        <f t="shared" si="0"/>
        <v>5</v>
      </c>
      <c r="I17" s="6">
        <f t="shared" si="1"/>
        <v>170</v>
      </c>
    </row>
    <row r="18" spans="1:9" ht="22.5" customHeight="1">
      <c r="A18" s="12" t="s">
        <v>30</v>
      </c>
      <c r="B18" s="5" t="s">
        <v>31</v>
      </c>
      <c r="C18" s="6">
        <v>2</v>
      </c>
      <c r="D18" s="6">
        <v>2</v>
      </c>
      <c r="E18" s="6">
        <v>2</v>
      </c>
      <c r="F18" s="121">
        <v>2</v>
      </c>
      <c r="G18" s="6">
        <v>2</v>
      </c>
      <c r="H18" s="6">
        <f t="shared" si="0"/>
        <v>10</v>
      </c>
      <c r="I18" s="6">
        <f t="shared" si="1"/>
        <v>340</v>
      </c>
    </row>
    <row r="19" spans="1:9" ht="42" customHeight="1">
      <c r="A19" s="13" t="s">
        <v>32</v>
      </c>
      <c r="B19" s="5" t="s">
        <v>33</v>
      </c>
      <c r="C19" s="6">
        <v>2</v>
      </c>
      <c r="D19" s="6">
        <v>2</v>
      </c>
      <c r="E19" s="6">
        <v>2</v>
      </c>
      <c r="F19" s="121">
        <v>2</v>
      </c>
      <c r="G19" s="6">
        <v>2</v>
      </c>
      <c r="H19" s="6">
        <f t="shared" si="0"/>
        <v>10</v>
      </c>
      <c r="I19" s="6">
        <f t="shared" si="1"/>
        <v>340</v>
      </c>
    </row>
    <row r="20" spans="1:9" ht="14.25">
      <c r="A20" s="243" t="s">
        <v>34</v>
      </c>
      <c r="B20" s="243"/>
      <c r="C20" s="154">
        <f>SUM(C7:C8,C11:C19)</f>
        <v>26</v>
      </c>
      <c r="D20" s="154">
        <f aca="true" t="shared" si="2" ref="D20:I20">SUM(D7:D8,D11:D19)</f>
        <v>26</v>
      </c>
      <c r="E20" s="154">
        <f t="shared" si="2"/>
        <v>26</v>
      </c>
      <c r="F20" s="154">
        <f t="shared" si="2"/>
        <v>26</v>
      </c>
      <c r="G20" s="154">
        <f t="shared" si="2"/>
        <v>26</v>
      </c>
      <c r="H20" s="154">
        <f t="shared" si="2"/>
        <v>130</v>
      </c>
      <c r="I20" s="154">
        <f t="shared" si="2"/>
        <v>4420</v>
      </c>
    </row>
    <row r="21" spans="1:9" ht="14.25">
      <c r="A21" s="234" t="s">
        <v>155</v>
      </c>
      <c r="B21" s="235"/>
      <c r="C21" s="235"/>
      <c r="D21" s="235"/>
      <c r="E21" s="235"/>
      <c r="F21" s="235"/>
      <c r="G21" s="235"/>
      <c r="H21" s="235"/>
      <c r="I21" s="235"/>
    </row>
    <row r="22" spans="1:9" ht="21.75" customHeight="1">
      <c r="A22" s="186" t="s">
        <v>22</v>
      </c>
      <c r="B22" s="187" t="s">
        <v>156</v>
      </c>
      <c r="C22" s="124">
        <v>1</v>
      </c>
      <c r="D22" s="124">
        <v>1</v>
      </c>
      <c r="E22" s="124">
        <v>1</v>
      </c>
      <c r="F22" s="124">
        <v>1</v>
      </c>
      <c r="G22" s="124">
        <v>1</v>
      </c>
      <c r="H22" s="121">
        <f>C22+D22+E22+F22+G22</f>
        <v>5</v>
      </c>
      <c r="I22" s="121">
        <f>H22*34</f>
        <v>170</v>
      </c>
    </row>
    <row r="23" spans="1:9" ht="30" customHeight="1">
      <c r="A23" s="244" t="s">
        <v>36</v>
      </c>
      <c r="B23" s="187" t="s">
        <v>37</v>
      </c>
      <c r="C23" s="125">
        <v>1</v>
      </c>
      <c r="D23" s="125">
        <v>1</v>
      </c>
      <c r="E23" s="125">
        <v>1</v>
      </c>
      <c r="F23" s="125">
        <v>1</v>
      </c>
      <c r="G23" s="125">
        <v>1</v>
      </c>
      <c r="H23" s="125">
        <v>5</v>
      </c>
      <c r="I23" s="134">
        <f>H23*34</f>
        <v>170</v>
      </c>
    </row>
    <row r="24" spans="1:9" ht="19.5" customHeight="1">
      <c r="A24" s="245"/>
      <c r="B24" s="187" t="s">
        <v>55</v>
      </c>
      <c r="C24" s="125">
        <v>0.5</v>
      </c>
      <c r="D24" s="125">
        <v>0.5</v>
      </c>
      <c r="E24" s="125">
        <v>0.5</v>
      </c>
      <c r="F24" s="125">
        <v>0.5</v>
      </c>
      <c r="G24" s="125">
        <v>0.5</v>
      </c>
      <c r="H24" s="125">
        <v>2.5</v>
      </c>
      <c r="I24" s="134">
        <f>H24*35</f>
        <v>87.5</v>
      </c>
    </row>
    <row r="25" spans="1:9" ht="12.75" customHeight="1">
      <c r="A25" s="227" t="s">
        <v>183</v>
      </c>
      <c r="B25" s="187" t="s">
        <v>41</v>
      </c>
      <c r="C25" s="125">
        <v>1</v>
      </c>
      <c r="D25" s="125"/>
      <c r="E25" s="125"/>
      <c r="F25" s="125">
        <v>0</v>
      </c>
      <c r="G25" s="125"/>
      <c r="H25" s="125">
        <v>1</v>
      </c>
      <c r="I25" s="134">
        <f>H25*35</f>
        <v>35</v>
      </c>
    </row>
    <row r="26" spans="1:9" ht="21" customHeight="1">
      <c r="A26" s="228"/>
      <c r="B26" s="187" t="s">
        <v>184</v>
      </c>
      <c r="C26" s="125"/>
      <c r="D26" s="125"/>
      <c r="E26" s="125">
        <v>1</v>
      </c>
      <c r="F26" s="125">
        <v>1</v>
      </c>
      <c r="G26" s="125"/>
      <c r="H26" s="125">
        <v>2</v>
      </c>
      <c r="I26" s="134">
        <f>H26*35</f>
        <v>70</v>
      </c>
    </row>
    <row r="27" spans="1:9" ht="19.5" customHeight="1">
      <c r="A27" s="228"/>
      <c r="B27" s="187" t="s">
        <v>144</v>
      </c>
      <c r="C27" s="125"/>
      <c r="D27" s="125">
        <v>1</v>
      </c>
      <c r="E27" s="125"/>
      <c r="F27" s="125"/>
      <c r="G27" s="125"/>
      <c r="H27" s="125">
        <v>1</v>
      </c>
      <c r="I27" s="134">
        <f>H27*35</f>
        <v>35</v>
      </c>
    </row>
    <row r="28" spans="1:9" ht="21.75" customHeight="1">
      <c r="A28" s="229"/>
      <c r="B28" s="187" t="s">
        <v>159</v>
      </c>
      <c r="C28" s="125"/>
      <c r="D28" s="125"/>
      <c r="E28" s="125"/>
      <c r="F28" s="125"/>
      <c r="G28" s="125">
        <v>1</v>
      </c>
      <c r="H28" s="125">
        <v>1</v>
      </c>
      <c r="I28" s="134">
        <f>H28*35</f>
        <v>35</v>
      </c>
    </row>
    <row r="29" spans="1:9" ht="24.75" customHeight="1">
      <c r="A29" s="230" t="s">
        <v>57</v>
      </c>
      <c r="B29" s="231"/>
      <c r="C29" s="126">
        <v>29</v>
      </c>
      <c r="D29" s="126">
        <v>29</v>
      </c>
      <c r="E29" s="126">
        <v>29</v>
      </c>
      <c r="F29" s="126">
        <v>29</v>
      </c>
      <c r="G29" s="126">
        <v>29</v>
      </c>
      <c r="H29" s="135">
        <f>H20+H22+H23</f>
        <v>140</v>
      </c>
      <c r="I29" s="136">
        <f>I20+I23</f>
        <v>4590</v>
      </c>
    </row>
    <row r="30" spans="1:9" ht="15.75" customHeight="1">
      <c r="A30" s="232" t="s">
        <v>39</v>
      </c>
      <c r="B30" s="232"/>
      <c r="C30" s="188" t="s">
        <v>40</v>
      </c>
      <c r="D30" s="188" t="s">
        <v>40</v>
      </c>
      <c r="E30" s="188" t="s">
        <v>40</v>
      </c>
      <c r="F30" s="188" t="s">
        <v>40</v>
      </c>
      <c r="G30" s="188" t="s">
        <v>40</v>
      </c>
      <c r="H30" s="189">
        <v>350</v>
      </c>
      <c r="I30" s="189">
        <v>1750</v>
      </c>
    </row>
    <row r="31" spans="1:9" ht="39" customHeight="1">
      <c r="A31" s="14"/>
      <c r="B31" s="225" t="s">
        <v>205</v>
      </c>
      <c r="C31" s="225"/>
      <c r="D31" s="225"/>
      <c r="E31" s="225"/>
      <c r="F31" s="225"/>
      <c r="G31" s="225"/>
      <c r="H31" s="225"/>
      <c r="I31" s="225"/>
    </row>
    <row r="32" spans="1:9" s="130" customFormat="1" ht="14.25">
      <c r="A32" s="191"/>
      <c r="B32" s="192"/>
      <c r="C32" s="192"/>
      <c r="D32" s="192"/>
      <c r="E32" s="192"/>
      <c r="F32" s="193"/>
      <c r="G32" s="192"/>
      <c r="H32" s="192"/>
      <c r="I32" s="192"/>
    </row>
    <row r="33" spans="1:9" s="130" customFormat="1" ht="14.25">
      <c r="A33" s="191"/>
      <c r="B33" s="192"/>
      <c r="C33" s="192"/>
      <c r="D33" s="192"/>
      <c r="E33" s="192"/>
      <c r="F33" s="193"/>
      <c r="G33" s="192"/>
      <c r="H33" s="194"/>
      <c r="I33" s="195"/>
    </row>
    <row r="34" spans="1:9" s="130" customFormat="1" ht="14.25">
      <c r="A34" s="191"/>
      <c r="B34" s="192"/>
      <c r="C34" s="192"/>
      <c r="D34" s="192"/>
      <c r="E34" s="192"/>
      <c r="F34" s="193"/>
      <c r="G34" s="192"/>
      <c r="H34" s="194"/>
      <c r="I34" s="195"/>
    </row>
    <row r="35" spans="1:9" s="130" customFormat="1" ht="14.25">
      <c r="A35" s="191"/>
      <c r="B35" s="192"/>
      <c r="C35" s="192"/>
      <c r="D35" s="192"/>
      <c r="E35" s="192"/>
      <c r="F35" s="193"/>
      <c r="G35" s="192"/>
      <c r="H35" s="194"/>
      <c r="I35" s="195"/>
    </row>
    <row r="36" spans="1:9" s="130" customFormat="1" ht="14.25">
      <c r="A36" s="191"/>
      <c r="B36" s="192"/>
      <c r="C36" s="192"/>
      <c r="D36" s="192"/>
      <c r="E36" s="192"/>
      <c r="F36" s="193"/>
      <c r="G36" s="192"/>
      <c r="H36" s="192"/>
      <c r="I36" s="192"/>
    </row>
    <row r="37" spans="1:9" s="130" customFormat="1" ht="14.25">
      <c r="A37" s="191"/>
      <c r="B37" s="196"/>
      <c r="C37" s="196"/>
      <c r="D37" s="192"/>
      <c r="E37" s="192"/>
      <c r="F37" s="193"/>
      <c r="G37" s="192"/>
      <c r="H37" s="192"/>
      <c r="I37" s="192"/>
    </row>
    <row r="38" spans="1:9" s="130" customFormat="1" ht="14.25">
      <c r="A38" s="192"/>
      <c r="B38" s="196"/>
      <c r="C38" s="196"/>
      <c r="D38" s="192"/>
      <c r="E38" s="192"/>
      <c r="F38" s="193"/>
      <c r="G38" s="192"/>
      <c r="H38" s="192"/>
      <c r="I38" s="192"/>
    </row>
    <row r="39" spans="5:6" s="130" customFormat="1" ht="14.25">
      <c r="E39" s="127"/>
      <c r="F39" s="127"/>
    </row>
    <row r="40" s="130" customFormat="1" ht="14.25">
      <c r="F40" s="127"/>
    </row>
    <row r="41" ht="14.25">
      <c r="F41" s="116"/>
    </row>
    <row r="42" ht="14.25">
      <c r="F42" s="116"/>
    </row>
    <row r="43" ht="14.25">
      <c r="F43" s="116"/>
    </row>
    <row r="44" ht="14.25">
      <c r="F44" s="116"/>
    </row>
    <row r="45" ht="14.25">
      <c r="F45" s="116"/>
    </row>
    <row r="46" ht="14.25">
      <c r="F46" s="116"/>
    </row>
    <row r="47" ht="14.25">
      <c r="F47" s="116"/>
    </row>
    <row r="48" ht="14.25">
      <c r="F48" s="116"/>
    </row>
    <row r="49" ht="14.25">
      <c r="F49" s="116"/>
    </row>
    <row r="50" ht="14.25">
      <c r="F50" s="116"/>
    </row>
    <row r="51" ht="14.25">
      <c r="F51" s="116"/>
    </row>
    <row r="52" ht="14.25">
      <c r="F52" s="116"/>
    </row>
    <row r="53" ht="14.25">
      <c r="F53" s="116"/>
    </row>
    <row r="54" ht="14.25">
      <c r="F54" s="116"/>
    </row>
    <row r="55" ht="14.25">
      <c r="F55" s="116"/>
    </row>
    <row r="56" ht="14.25">
      <c r="F56" s="116"/>
    </row>
    <row r="57" ht="14.25">
      <c r="F57" s="116"/>
    </row>
    <row r="58" ht="14.25">
      <c r="F58" s="116"/>
    </row>
    <row r="59" ht="14.25">
      <c r="F59" s="116"/>
    </row>
    <row r="60" ht="14.25">
      <c r="F60" s="116"/>
    </row>
    <row r="61" ht="14.25">
      <c r="F61" s="116"/>
    </row>
    <row r="62" ht="14.25">
      <c r="F62" s="116"/>
    </row>
    <row r="63" ht="14.25">
      <c r="F63" s="116"/>
    </row>
    <row r="64" ht="14.25">
      <c r="F64" s="116"/>
    </row>
    <row r="65" ht="14.25">
      <c r="F65" s="116"/>
    </row>
    <row r="66" ht="14.25">
      <c r="F66" s="116"/>
    </row>
    <row r="67" ht="14.25">
      <c r="F67" s="116"/>
    </row>
    <row r="68" ht="14.25">
      <c r="F68" s="116"/>
    </row>
    <row r="69" ht="14.25">
      <c r="F69" s="116"/>
    </row>
    <row r="70" ht="14.25">
      <c r="F70" s="116"/>
    </row>
    <row r="71" ht="14.25">
      <c r="F71" s="116"/>
    </row>
    <row r="72" ht="14.25">
      <c r="F72" s="116"/>
    </row>
    <row r="73" ht="14.25">
      <c r="F73" s="116"/>
    </row>
    <row r="74" ht="14.25">
      <c r="F74" s="116"/>
    </row>
    <row r="75" ht="14.25">
      <c r="F75" s="116"/>
    </row>
    <row r="76" ht="14.25">
      <c r="F76" s="116"/>
    </row>
    <row r="77" ht="14.25">
      <c r="F77" s="116"/>
    </row>
    <row r="78" ht="14.25">
      <c r="F78" s="116"/>
    </row>
    <row r="79" ht="14.25">
      <c r="F79" s="116"/>
    </row>
    <row r="80" ht="14.25">
      <c r="F80" s="116"/>
    </row>
    <row r="81" ht="14.25">
      <c r="F81" s="116"/>
    </row>
    <row r="82" ht="14.25">
      <c r="F82" s="116"/>
    </row>
    <row r="83" ht="14.25">
      <c r="F83" s="116"/>
    </row>
    <row r="84" ht="14.25">
      <c r="F84" s="116"/>
    </row>
    <row r="85" ht="14.25">
      <c r="F85" s="116"/>
    </row>
    <row r="86" ht="14.25">
      <c r="F86" s="116"/>
    </row>
    <row r="87" ht="14.25">
      <c r="F87" s="116"/>
    </row>
    <row r="88" ht="14.25">
      <c r="F88" s="116"/>
    </row>
    <row r="89" ht="14.25">
      <c r="F89" s="116"/>
    </row>
    <row r="90" ht="14.25">
      <c r="F90" s="116"/>
    </row>
    <row r="91" ht="14.25">
      <c r="F91" s="116"/>
    </row>
    <row r="92" ht="14.25">
      <c r="F92" s="116"/>
    </row>
    <row r="93" ht="14.25">
      <c r="F93" s="116"/>
    </row>
    <row r="94" ht="14.25">
      <c r="F94" s="116"/>
    </row>
    <row r="95" ht="14.25">
      <c r="F95" s="116"/>
    </row>
    <row r="96" ht="14.25">
      <c r="F96" s="116"/>
    </row>
    <row r="97" ht="14.25">
      <c r="F97" s="116"/>
    </row>
    <row r="98" ht="14.25">
      <c r="F98" s="116"/>
    </row>
    <row r="99" ht="14.25">
      <c r="F99" s="116"/>
    </row>
    <row r="100" ht="14.25">
      <c r="F100" s="116"/>
    </row>
    <row r="101" ht="14.25">
      <c r="F101" s="116"/>
    </row>
    <row r="102" ht="14.25">
      <c r="F102" s="116"/>
    </row>
    <row r="103" ht="14.25">
      <c r="F103" s="116"/>
    </row>
    <row r="104" ht="14.25">
      <c r="F104" s="116"/>
    </row>
    <row r="105" ht="14.25">
      <c r="F105" s="116"/>
    </row>
    <row r="106" ht="14.25">
      <c r="F106" s="116"/>
    </row>
    <row r="107" ht="14.25">
      <c r="F107" s="116"/>
    </row>
    <row r="108" ht="14.25">
      <c r="F108" s="116"/>
    </row>
    <row r="109" ht="14.25">
      <c r="F109" s="116"/>
    </row>
    <row r="110" ht="14.25">
      <c r="F110" s="116"/>
    </row>
    <row r="111" ht="14.25">
      <c r="F111" s="116"/>
    </row>
    <row r="112" ht="14.25">
      <c r="F112" s="116"/>
    </row>
    <row r="113" ht="14.25">
      <c r="F113" s="116"/>
    </row>
    <row r="114" ht="14.25">
      <c r="F114" s="116"/>
    </row>
    <row r="115" ht="14.25">
      <c r="F115" s="116"/>
    </row>
    <row r="116" ht="14.25">
      <c r="F116" s="116"/>
    </row>
    <row r="117" ht="14.25">
      <c r="F117" s="116"/>
    </row>
    <row r="118" ht="14.25">
      <c r="F118" s="116"/>
    </row>
    <row r="119" ht="14.25">
      <c r="F119" s="116"/>
    </row>
    <row r="120" ht="14.25">
      <c r="F120" s="116"/>
    </row>
    <row r="121" ht="14.25">
      <c r="F121" s="116"/>
    </row>
    <row r="122" ht="14.25">
      <c r="F122" s="116"/>
    </row>
    <row r="123" ht="14.25">
      <c r="F123" s="116"/>
    </row>
    <row r="124" ht="14.25">
      <c r="F124" s="116"/>
    </row>
    <row r="125" ht="14.25">
      <c r="F125" s="116"/>
    </row>
    <row r="126" ht="14.25">
      <c r="F126" s="116"/>
    </row>
    <row r="127" ht="14.25">
      <c r="F127" s="116"/>
    </row>
    <row r="128" ht="14.25">
      <c r="F128" s="116"/>
    </row>
    <row r="129" ht="14.25">
      <c r="F129" s="116"/>
    </row>
    <row r="130" ht="14.25">
      <c r="F130" s="116"/>
    </row>
    <row r="131" ht="14.25">
      <c r="F131" s="116"/>
    </row>
    <row r="132" ht="14.25">
      <c r="F132" s="116"/>
    </row>
    <row r="133" ht="14.25">
      <c r="F133" s="116"/>
    </row>
    <row r="134" ht="14.25">
      <c r="F134" s="116"/>
    </row>
    <row r="135" ht="14.25">
      <c r="F135" s="116"/>
    </row>
    <row r="136" ht="14.25">
      <c r="F136" s="116"/>
    </row>
    <row r="137" ht="14.25">
      <c r="F137" s="116"/>
    </row>
    <row r="138" ht="14.25">
      <c r="F138" s="116"/>
    </row>
    <row r="139" ht="14.25">
      <c r="F139" s="116"/>
    </row>
    <row r="140" ht="14.25">
      <c r="F140" s="116"/>
    </row>
    <row r="141" ht="14.25">
      <c r="F141" s="116"/>
    </row>
    <row r="142" ht="14.25">
      <c r="F142" s="116"/>
    </row>
    <row r="143" ht="14.25">
      <c r="F143" s="116"/>
    </row>
    <row r="144" ht="14.25">
      <c r="F144" s="116"/>
    </row>
    <row r="145" ht="14.25">
      <c r="F145" s="116"/>
    </row>
    <row r="146" ht="14.25">
      <c r="F146" s="116"/>
    </row>
    <row r="147" ht="14.25">
      <c r="F147" s="116"/>
    </row>
    <row r="148" ht="14.25">
      <c r="F148" s="116"/>
    </row>
    <row r="149" ht="14.25">
      <c r="F149" s="116"/>
    </row>
    <row r="150" ht="14.25">
      <c r="F150" s="116"/>
    </row>
    <row r="151" ht="14.25">
      <c r="F151" s="116"/>
    </row>
    <row r="152" ht="14.25">
      <c r="F152" s="116"/>
    </row>
    <row r="153" ht="14.25">
      <c r="F153" s="116"/>
    </row>
    <row r="154" ht="14.25">
      <c r="F154" s="116"/>
    </row>
    <row r="155" ht="14.25">
      <c r="F155" s="116"/>
    </row>
    <row r="156" ht="14.25">
      <c r="F156" s="116"/>
    </row>
    <row r="157" ht="14.25">
      <c r="F157" s="116"/>
    </row>
    <row r="158" ht="14.25">
      <c r="F158" s="116"/>
    </row>
    <row r="159" ht="14.25">
      <c r="F159" s="116"/>
    </row>
    <row r="160" ht="14.25">
      <c r="F160" s="116"/>
    </row>
    <row r="161" ht="14.25">
      <c r="F161" s="116"/>
    </row>
    <row r="162" ht="14.25">
      <c r="F162" s="116"/>
    </row>
    <row r="163" ht="14.25">
      <c r="F163" s="116"/>
    </row>
    <row r="164" ht="14.25">
      <c r="F164" s="116"/>
    </row>
    <row r="165" ht="14.25">
      <c r="F165" s="116"/>
    </row>
    <row r="166" ht="14.25">
      <c r="F166" s="116"/>
    </row>
    <row r="167" ht="14.25">
      <c r="F167" s="116"/>
    </row>
    <row r="168" ht="14.25">
      <c r="F168" s="116"/>
    </row>
    <row r="169" ht="14.25">
      <c r="F169" s="116"/>
    </row>
    <row r="170" ht="14.25">
      <c r="F170" s="116"/>
    </row>
    <row r="171" ht="14.25">
      <c r="F171" s="116"/>
    </row>
    <row r="172" ht="14.25">
      <c r="F172" s="116"/>
    </row>
    <row r="173" ht="14.25">
      <c r="F173" s="116"/>
    </row>
    <row r="174" ht="14.25">
      <c r="F174" s="116"/>
    </row>
    <row r="175" ht="14.25">
      <c r="F175" s="116"/>
    </row>
    <row r="176" ht="14.25">
      <c r="F176" s="116"/>
    </row>
    <row r="177" ht="14.25">
      <c r="F177" s="116"/>
    </row>
    <row r="178" ht="14.25">
      <c r="F178" s="116"/>
    </row>
    <row r="179" ht="14.25">
      <c r="F179" s="116"/>
    </row>
    <row r="180" ht="14.25">
      <c r="F180" s="116"/>
    </row>
    <row r="181" ht="14.25">
      <c r="F181" s="116"/>
    </row>
    <row r="182" ht="14.25">
      <c r="F182" s="116"/>
    </row>
    <row r="183" ht="14.25">
      <c r="F183" s="116"/>
    </row>
    <row r="184" ht="14.25">
      <c r="F184" s="116"/>
    </row>
    <row r="185" ht="14.25">
      <c r="F185" s="116"/>
    </row>
    <row r="186" ht="14.25">
      <c r="F186" s="116"/>
    </row>
    <row r="187" ht="14.25">
      <c r="F187" s="116"/>
    </row>
    <row r="188" ht="14.25">
      <c r="F188" s="116"/>
    </row>
    <row r="189" ht="14.25">
      <c r="F189" s="116"/>
    </row>
    <row r="190" ht="14.25">
      <c r="F190" s="116"/>
    </row>
    <row r="191" ht="14.25">
      <c r="F191" s="116"/>
    </row>
    <row r="192" ht="14.25">
      <c r="F192" s="116"/>
    </row>
    <row r="193" ht="14.25">
      <c r="F193" s="116"/>
    </row>
    <row r="194" ht="14.25">
      <c r="F194" s="116"/>
    </row>
    <row r="195" ht="14.25">
      <c r="F195" s="116"/>
    </row>
    <row r="196" ht="14.25">
      <c r="F196" s="116"/>
    </row>
    <row r="197" ht="14.25">
      <c r="F197" s="116"/>
    </row>
    <row r="198" ht="14.25">
      <c r="F198" s="116"/>
    </row>
    <row r="199" ht="14.25">
      <c r="F199" s="116"/>
    </row>
    <row r="200" ht="14.25">
      <c r="F200" s="116"/>
    </row>
    <row r="201" ht="14.25">
      <c r="F201" s="116"/>
    </row>
    <row r="202" ht="14.25">
      <c r="F202" s="116"/>
    </row>
    <row r="203" ht="14.25">
      <c r="F203" s="116"/>
    </row>
    <row r="204" ht="14.25">
      <c r="F204" s="116"/>
    </row>
    <row r="205" ht="14.25">
      <c r="F205" s="116"/>
    </row>
    <row r="206" ht="14.25">
      <c r="F206" s="116"/>
    </row>
    <row r="207" ht="14.25">
      <c r="F207" s="116"/>
    </row>
    <row r="208" ht="14.25">
      <c r="F208" s="116"/>
    </row>
    <row r="209" ht="14.25">
      <c r="F209" s="116"/>
    </row>
    <row r="210" ht="14.25">
      <c r="F210" s="116"/>
    </row>
    <row r="211" ht="14.25">
      <c r="F211" s="116"/>
    </row>
    <row r="212" ht="14.25">
      <c r="F212" s="116"/>
    </row>
    <row r="213" ht="14.25">
      <c r="F213" s="116"/>
    </row>
    <row r="214" ht="14.25">
      <c r="F214" s="116"/>
    </row>
    <row r="215" ht="14.25">
      <c r="F215" s="116"/>
    </row>
    <row r="216" ht="14.25">
      <c r="F216" s="116"/>
    </row>
    <row r="217" ht="14.25">
      <c r="F217" s="116"/>
    </row>
    <row r="218" ht="14.25">
      <c r="F218" s="116"/>
    </row>
    <row r="219" ht="14.25">
      <c r="F219" s="116"/>
    </row>
    <row r="220" ht="14.25">
      <c r="F220" s="116"/>
    </row>
    <row r="221" ht="14.25">
      <c r="F221" s="116"/>
    </row>
    <row r="222" ht="14.25">
      <c r="F222" s="116"/>
    </row>
    <row r="223" ht="14.25">
      <c r="F223" s="116"/>
    </row>
    <row r="224" ht="14.25">
      <c r="F224" s="116"/>
    </row>
    <row r="225" ht="14.25">
      <c r="F225" s="116"/>
    </row>
    <row r="226" ht="14.25">
      <c r="F226" s="116"/>
    </row>
    <row r="227" ht="14.25">
      <c r="F227" s="116"/>
    </row>
    <row r="228" ht="14.25">
      <c r="F228" s="116"/>
    </row>
    <row r="229" ht="14.25">
      <c r="F229" s="116"/>
    </row>
    <row r="230" ht="14.25">
      <c r="F230" s="116"/>
    </row>
    <row r="231" ht="14.25">
      <c r="F231" s="116"/>
    </row>
    <row r="232" ht="14.25">
      <c r="F232" s="116"/>
    </row>
    <row r="233" ht="14.25">
      <c r="F233" s="116"/>
    </row>
    <row r="234" ht="14.25">
      <c r="F234" s="116"/>
    </row>
    <row r="235" ht="14.25">
      <c r="F235" s="116"/>
    </row>
    <row r="236" ht="14.25">
      <c r="F236" s="116"/>
    </row>
    <row r="237" ht="14.25">
      <c r="F237" s="116"/>
    </row>
    <row r="238" ht="14.25">
      <c r="F238" s="116"/>
    </row>
    <row r="239" ht="14.25">
      <c r="F239" s="116"/>
    </row>
    <row r="240" ht="14.25">
      <c r="F240" s="116"/>
    </row>
    <row r="241" ht="14.25">
      <c r="F241" s="116"/>
    </row>
    <row r="242" ht="14.25">
      <c r="F242" s="116"/>
    </row>
    <row r="243" ht="14.25">
      <c r="F243" s="116"/>
    </row>
    <row r="244" ht="14.25">
      <c r="F244" s="116"/>
    </row>
    <row r="245" ht="14.25">
      <c r="F245" s="116"/>
    </row>
    <row r="246" ht="14.25">
      <c r="F246" s="116"/>
    </row>
    <row r="247" ht="14.25">
      <c r="F247" s="116"/>
    </row>
    <row r="248" ht="14.25">
      <c r="F248" s="116"/>
    </row>
    <row r="249" ht="14.25">
      <c r="F249" s="116"/>
    </row>
    <row r="250" ht="14.25">
      <c r="F250" s="116"/>
    </row>
    <row r="251" ht="14.25">
      <c r="F251" s="116"/>
    </row>
    <row r="252" ht="14.25">
      <c r="F252" s="116"/>
    </row>
    <row r="253" ht="14.25">
      <c r="F253" s="116"/>
    </row>
    <row r="254" ht="14.25">
      <c r="F254" s="116"/>
    </row>
    <row r="255" ht="14.25">
      <c r="F255" s="116"/>
    </row>
    <row r="256" ht="14.25">
      <c r="F256" s="116"/>
    </row>
    <row r="257" ht="14.25">
      <c r="F257" s="116"/>
    </row>
    <row r="258" ht="14.25">
      <c r="F258" s="116"/>
    </row>
    <row r="259" ht="14.25">
      <c r="F259" s="116"/>
    </row>
    <row r="260" ht="14.25">
      <c r="F260" s="116"/>
    </row>
    <row r="261" ht="14.25">
      <c r="F261" s="116"/>
    </row>
    <row r="262" ht="14.25">
      <c r="F262" s="116"/>
    </row>
    <row r="263" ht="14.25">
      <c r="F263" s="116"/>
    </row>
    <row r="264" ht="14.25">
      <c r="F264" s="116"/>
    </row>
    <row r="265" ht="14.25">
      <c r="F265" s="116"/>
    </row>
    <row r="266" ht="14.25">
      <c r="F266" s="116"/>
    </row>
    <row r="267" ht="14.25">
      <c r="F267" s="116"/>
    </row>
    <row r="268" ht="14.25">
      <c r="F268" s="116"/>
    </row>
    <row r="269" ht="14.25">
      <c r="F269" s="116"/>
    </row>
    <row r="270" ht="14.25">
      <c r="F270" s="116"/>
    </row>
    <row r="271" ht="14.25">
      <c r="F271" s="116"/>
    </row>
    <row r="272" ht="14.25">
      <c r="F272" s="116"/>
    </row>
    <row r="273" ht="14.25">
      <c r="F273" s="116"/>
    </row>
    <row r="274" ht="14.25">
      <c r="F274" s="116"/>
    </row>
    <row r="275" ht="14.25">
      <c r="F275" s="116"/>
    </row>
    <row r="276" ht="14.25">
      <c r="F276" s="116"/>
    </row>
    <row r="277" ht="14.25">
      <c r="F277" s="116"/>
    </row>
    <row r="278" ht="14.25">
      <c r="F278" s="116"/>
    </row>
    <row r="279" ht="14.25">
      <c r="F279" s="116"/>
    </row>
    <row r="280" ht="14.25">
      <c r="F280" s="116"/>
    </row>
    <row r="281" ht="14.25">
      <c r="F281" s="116"/>
    </row>
    <row r="282" ht="14.25">
      <c r="F282" s="116"/>
    </row>
    <row r="283" ht="14.25">
      <c r="F283" s="116"/>
    </row>
    <row r="284" ht="14.25">
      <c r="F284" s="116"/>
    </row>
    <row r="285" ht="14.25">
      <c r="F285" s="116"/>
    </row>
    <row r="286" ht="14.25">
      <c r="F286" s="116"/>
    </row>
    <row r="287" ht="14.25">
      <c r="F287" s="116"/>
    </row>
    <row r="288" ht="14.25">
      <c r="F288" s="116"/>
    </row>
    <row r="289" ht="14.25">
      <c r="F289" s="116"/>
    </row>
    <row r="290" ht="14.25">
      <c r="F290" s="116"/>
    </row>
    <row r="291" ht="14.25">
      <c r="F291" s="116"/>
    </row>
    <row r="292" ht="14.25">
      <c r="F292" s="116"/>
    </row>
    <row r="293" ht="14.25">
      <c r="F293" s="116"/>
    </row>
    <row r="294" ht="14.25">
      <c r="F294" s="116"/>
    </row>
    <row r="295" ht="14.25">
      <c r="F295" s="116"/>
    </row>
    <row r="296" ht="14.25">
      <c r="F296" s="116"/>
    </row>
    <row r="297" ht="14.25">
      <c r="F297" s="116"/>
    </row>
    <row r="298" ht="14.25">
      <c r="F298" s="116"/>
    </row>
    <row r="299" ht="14.25">
      <c r="F299" s="116"/>
    </row>
    <row r="300" ht="14.25">
      <c r="F300" s="116"/>
    </row>
    <row r="301" ht="14.25">
      <c r="F301" s="116"/>
    </row>
    <row r="302" ht="14.25">
      <c r="F302" s="116"/>
    </row>
    <row r="303" ht="14.25">
      <c r="F303" s="116"/>
    </row>
    <row r="304" ht="14.25">
      <c r="F304" s="116"/>
    </row>
    <row r="305" ht="14.25">
      <c r="F305" s="116"/>
    </row>
    <row r="306" ht="14.25">
      <c r="F306" s="116"/>
    </row>
    <row r="307" ht="14.25">
      <c r="F307" s="116"/>
    </row>
    <row r="308" ht="14.25">
      <c r="F308" s="116"/>
    </row>
    <row r="309" ht="14.25">
      <c r="F309" s="116"/>
    </row>
    <row r="310" ht="14.25">
      <c r="F310" s="116"/>
    </row>
    <row r="311" ht="14.25">
      <c r="F311" s="116"/>
    </row>
    <row r="312" ht="14.25">
      <c r="F312" s="116"/>
    </row>
    <row r="313" ht="14.25">
      <c r="F313" s="116"/>
    </row>
    <row r="314" ht="14.25">
      <c r="F314" s="116"/>
    </row>
    <row r="315" ht="14.25">
      <c r="F315" s="116"/>
    </row>
    <row r="316" ht="14.25">
      <c r="F316" s="116"/>
    </row>
    <row r="317" ht="14.25">
      <c r="F317" s="116"/>
    </row>
    <row r="318" ht="14.25">
      <c r="F318" s="116"/>
    </row>
    <row r="319" ht="14.25">
      <c r="F319" s="116"/>
    </row>
    <row r="320" ht="14.25">
      <c r="F320" s="116"/>
    </row>
    <row r="321" ht="14.25">
      <c r="F321" s="116"/>
    </row>
    <row r="322" ht="14.25">
      <c r="F322" s="116"/>
    </row>
    <row r="323" ht="14.25">
      <c r="F323" s="116"/>
    </row>
    <row r="324" ht="14.25">
      <c r="F324" s="116"/>
    </row>
    <row r="325" ht="14.25">
      <c r="F325" s="116"/>
    </row>
    <row r="326" ht="14.25">
      <c r="F326" s="116"/>
    </row>
    <row r="327" ht="14.25">
      <c r="F327" s="116"/>
    </row>
    <row r="328" ht="14.25">
      <c r="F328" s="116"/>
    </row>
    <row r="329" ht="14.25">
      <c r="F329" s="116"/>
    </row>
    <row r="330" ht="14.25">
      <c r="F330" s="116"/>
    </row>
    <row r="331" ht="14.25">
      <c r="F331" s="116"/>
    </row>
    <row r="332" ht="14.25">
      <c r="F332" s="116"/>
    </row>
    <row r="333" ht="14.25">
      <c r="F333" s="116"/>
    </row>
    <row r="334" ht="14.25">
      <c r="F334" s="116"/>
    </row>
    <row r="335" ht="14.25">
      <c r="F335" s="116"/>
    </row>
    <row r="336" ht="14.25">
      <c r="F336" s="116"/>
    </row>
    <row r="337" ht="14.25">
      <c r="F337" s="116"/>
    </row>
    <row r="338" ht="14.25">
      <c r="F338" s="116"/>
    </row>
    <row r="339" ht="14.25">
      <c r="F339" s="116"/>
    </row>
    <row r="340" ht="14.25">
      <c r="F340" s="116"/>
    </row>
    <row r="341" ht="14.25">
      <c r="F341" s="116"/>
    </row>
    <row r="342" ht="14.25">
      <c r="F342" s="116"/>
    </row>
    <row r="343" ht="14.25">
      <c r="F343" s="116"/>
    </row>
    <row r="344" ht="14.25">
      <c r="F344" s="116"/>
    </row>
    <row r="345" ht="14.25">
      <c r="F345" s="116"/>
    </row>
    <row r="346" ht="14.25">
      <c r="F346" s="116"/>
    </row>
    <row r="347" ht="14.25">
      <c r="F347" s="116"/>
    </row>
    <row r="348" ht="14.25">
      <c r="F348" s="116"/>
    </row>
    <row r="349" ht="14.25">
      <c r="F349" s="116"/>
    </row>
    <row r="350" ht="14.25">
      <c r="F350" s="116"/>
    </row>
    <row r="351" ht="14.25">
      <c r="F351" s="116"/>
    </row>
    <row r="352" ht="14.25">
      <c r="F352" s="116"/>
    </row>
    <row r="353" ht="14.25">
      <c r="F353" s="116"/>
    </row>
    <row r="354" ht="14.25">
      <c r="F354" s="116"/>
    </row>
    <row r="355" ht="14.25">
      <c r="F355" s="116"/>
    </row>
    <row r="356" ht="14.25">
      <c r="F356" s="116"/>
    </row>
    <row r="357" ht="14.25">
      <c r="F357" s="116"/>
    </row>
    <row r="358" ht="14.25">
      <c r="F358" s="116"/>
    </row>
    <row r="359" ht="14.25">
      <c r="F359" s="116"/>
    </row>
    <row r="360" ht="14.25">
      <c r="F360" s="116"/>
    </row>
    <row r="361" ht="14.25">
      <c r="F361" s="116"/>
    </row>
    <row r="362" ht="14.25">
      <c r="F362" s="116"/>
    </row>
    <row r="363" ht="14.25">
      <c r="F363" s="116"/>
    </row>
    <row r="364" ht="14.25">
      <c r="F364" s="116"/>
    </row>
    <row r="365" ht="14.25">
      <c r="F365" s="116"/>
    </row>
    <row r="366" ht="14.25">
      <c r="F366" s="116"/>
    </row>
    <row r="367" ht="14.25">
      <c r="F367" s="116"/>
    </row>
    <row r="368" ht="14.25">
      <c r="F368" s="116"/>
    </row>
    <row r="369" ht="14.25">
      <c r="F369" s="116"/>
    </row>
    <row r="370" ht="14.25">
      <c r="F370" s="116"/>
    </row>
    <row r="371" ht="14.25">
      <c r="F371" s="116"/>
    </row>
    <row r="372" ht="14.25">
      <c r="F372" s="116"/>
    </row>
    <row r="373" ht="14.25">
      <c r="F373" s="116"/>
    </row>
    <row r="374" ht="14.25">
      <c r="F374" s="116"/>
    </row>
    <row r="375" ht="14.25">
      <c r="F375" s="116"/>
    </row>
    <row r="376" ht="14.25">
      <c r="F376" s="116"/>
    </row>
    <row r="377" ht="14.25">
      <c r="F377" s="116"/>
    </row>
    <row r="378" ht="14.25">
      <c r="F378" s="116"/>
    </row>
    <row r="379" ht="14.25">
      <c r="F379" s="116"/>
    </row>
    <row r="380" ht="14.25">
      <c r="F380" s="116"/>
    </row>
    <row r="381" ht="14.25">
      <c r="F381" s="116"/>
    </row>
    <row r="382" ht="14.25">
      <c r="F382" s="116"/>
    </row>
    <row r="383" ht="14.25">
      <c r="F383" s="116"/>
    </row>
    <row r="384" ht="14.25">
      <c r="F384" s="116"/>
    </row>
    <row r="385" ht="14.25">
      <c r="F385" s="116"/>
    </row>
    <row r="386" ht="14.25">
      <c r="F386" s="116"/>
    </row>
    <row r="387" ht="14.25">
      <c r="F387" s="116"/>
    </row>
    <row r="388" ht="14.25">
      <c r="F388" s="116"/>
    </row>
    <row r="389" ht="14.25">
      <c r="F389" s="116"/>
    </row>
    <row r="390" ht="14.25">
      <c r="F390" s="116"/>
    </row>
    <row r="391" ht="14.25">
      <c r="F391" s="116"/>
    </row>
    <row r="392" ht="14.25">
      <c r="F392" s="116"/>
    </row>
    <row r="393" ht="14.25">
      <c r="F393" s="116"/>
    </row>
    <row r="394" ht="14.25">
      <c r="F394" s="116"/>
    </row>
    <row r="395" ht="14.25">
      <c r="F395" s="116"/>
    </row>
    <row r="396" ht="14.25">
      <c r="F396" s="116"/>
    </row>
    <row r="397" ht="14.25">
      <c r="F397" s="116"/>
    </row>
    <row r="398" ht="14.25">
      <c r="F398" s="116"/>
    </row>
    <row r="399" ht="14.25">
      <c r="F399" s="116"/>
    </row>
    <row r="400" ht="14.25">
      <c r="F400" s="116"/>
    </row>
    <row r="401" ht="14.25">
      <c r="F401" s="116"/>
    </row>
    <row r="402" ht="14.25">
      <c r="F402" s="116"/>
    </row>
    <row r="403" ht="14.25">
      <c r="F403" s="116"/>
    </row>
    <row r="404" ht="14.25">
      <c r="F404" s="116"/>
    </row>
    <row r="405" ht="14.25">
      <c r="F405" s="116"/>
    </row>
    <row r="406" ht="14.25">
      <c r="F406" s="116"/>
    </row>
    <row r="407" ht="14.25">
      <c r="F407" s="116"/>
    </row>
    <row r="408" ht="14.25">
      <c r="F408" s="116"/>
    </row>
    <row r="409" ht="14.25">
      <c r="F409" s="116"/>
    </row>
    <row r="410" ht="14.25">
      <c r="F410" s="116"/>
    </row>
    <row r="411" ht="14.25">
      <c r="F411" s="116"/>
    </row>
    <row r="412" ht="14.25">
      <c r="F412" s="116"/>
    </row>
    <row r="413" ht="14.25">
      <c r="F413" s="116"/>
    </row>
    <row r="414" ht="14.25">
      <c r="F414" s="116"/>
    </row>
    <row r="415" ht="14.25">
      <c r="F415" s="116"/>
    </row>
    <row r="416" ht="14.25">
      <c r="F416" s="116"/>
    </row>
    <row r="417" ht="14.25">
      <c r="F417" s="116"/>
    </row>
    <row r="418" ht="14.25">
      <c r="F418" s="116"/>
    </row>
    <row r="419" ht="14.25">
      <c r="F419" s="116"/>
    </row>
    <row r="420" ht="14.25">
      <c r="F420" s="116"/>
    </row>
    <row r="421" ht="14.25">
      <c r="F421" s="116"/>
    </row>
    <row r="422" ht="14.25">
      <c r="F422" s="116"/>
    </row>
    <row r="423" ht="14.25">
      <c r="F423" s="116"/>
    </row>
    <row r="424" ht="14.25">
      <c r="F424" s="116"/>
    </row>
    <row r="425" ht="14.25">
      <c r="F425" s="116"/>
    </row>
    <row r="426" ht="14.25">
      <c r="F426" s="116"/>
    </row>
    <row r="427" ht="14.25">
      <c r="F427" s="116"/>
    </row>
    <row r="428" ht="14.25">
      <c r="F428" s="116"/>
    </row>
    <row r="429" ht="14.25">
      <c r="F429" s="116"/>
    </row>
    <row r="430" ht="14.25">
      <c r="F430" s="116"/>
    </row>
    <row r="431" ht="14.25">
      <c r="F431" s="116"/>
    </row>
    <row r="432" ht="14.25">
      <c r="F432" s="116"/>
    </row>
    <row r="433" ht="14.25">
      <c r="F433" s="116"/>
    </row>
    <row r="434" ht="14.25">
      <c r="F434" s="116"/>
    </row>
    <row r="435" ht="14.25">
      <c r="F435" s="116"/>
    </row>
    <row r="436" ht="14.25">
      <c r="F436" s="116"/>
    </row>
    <row r="437" ht="14.25">
      <c r="F437" s="116"/>
    </row>
    <row r="438" ht="14.25">
      <c r="F438" s="116"/>
    </row>
    <row r="439" ht="14.25">
      <c r="F439" s="116"/>
    </row>
    <row r="440" ht="14.25">
      <c r="F440" s="116"/>
    </row>
    <row r="441" ht="14.25">
      <c r="F441" s="116"/>
    </row>
    <row r="442" ht="14.25">
      <c r="F442" s="116"/>
    </row>
    <row r="443" ht="14.25">
      <c r="F443" s="116"/>
    </row>
    <row r="444" ht="14.25">
      <c r="F444" s="116"/>
    </row>
    <row r="445" ht="14.25">
      <c r="F445" s="116"/>
    </row>
    <row r="446" ht="14.25">
      <c r="F446" s="116"/>
    </row>
    <row r="447" ht="14.25">
      <c r="F447" s="116"/>
    </row>
    <row r="448" ht="14.25">
      <c r="F448" s="116"/>
    </row>
    <row r="449" ht="14.25">
      <c r="F449" s="116"/>
    </row>
    <row r="450" ht="14.25">
      <c r="F450" s="116"/>
    </row>
    <row r="451" ht="14.25">
      <c r="F451" s="116"/>
    </row>
    <row r="452" ht="14.25">
      <c r="F452" s="116"/>
    </row>
    <row r="453" ht="14.25">
      <c r="F453" s="116"/>
    </row>
    <row r="454" ht="14.25">
      <c r="F454" s="116"/>
    </row>
    <row r="455" ht="14.25">
      <c r="F455" s="116"/>
    </row>
    <row r="456" ht="14.25">
      <c r="F456" s="116"/>
    </row>
    <row r="457" ht="14.25">
      <c r="F457" s="116"/>
    </row>
    <row r="458" ht="14.25">
      <c r="F458" s="116"/>
    </row>
    <row r="459" ht="14.25">
      <c r="F459" s="116"/>
    </row>
    <row r="460" ht="14.25">
      <c r="F460" s="116"/>
    </row>
    <row r="461" ht="14.25">
      <c r="F461" s="116"/>
    </row>
    <row r="462" ht="14.25">
      <c r="F462" s="116"/>
    </row>
    <row r="463" ht="14.25">
      <c r="F463" s="116"/>
    </row>
    <row r="464" ht="14.25">
      <c r="F464" s="116"/>
    </row>
    <row r="465" ht="14.25">
      <c r="F465" s="116"/>
    </row>
    <row r="466" ht="14.25">
      <c r="F466" s="116"/>
    </row>
    <row r="467" ht="14.25">
      <c r="F467" s="116"/>
    </row>
    <row r="468" ht="14.25">
      <c r="F468" s="116"/>
    </row>
    <row r="469" ht="14.25">
      <c r="F469" s="116"/>
    </row>
    <row r="470" ht="14.25">
      <c r="F470" s="116"/>
    </row>
    <row r="471" ht="14.25">
      <c r="F471" s="116"/>
    </row>
    <row r="472" ht="14.25">
      <c r="F472" s="116"/>
    </row>
    <row r="473" ht="14.25">
      <c r="F473" s="116"/>
    </row>
    <row r="474" ht="14.25">
      <c r="F474" s="116"/>
    </row>
    <row r="475" ht="14.25">
      <c r="F475" s="116"/>
    </row>
    <row r="476" ht="14.25">
      <c r="F476" s="116"/>
    </row>
    <row r="477" ht="14.25">
      <c r="F477" s="116"/>
    </row>
    <row r="478" ht="14.25">
      <c r="F478" s="116"/>
    </row>
    <row r="479" ht="14.25">
      <c r="F479" s="116"/>
    </row>
    <row r="480" ht="14.25">
      <c r="F480" s="116"/>
    </row>
    <row r="481" ht="14.25">
      <c r="F481" s="116"/>
    </row>
    <row r="482" ht="14.25">
      <c r="F482" s="116"/>
    </row>
    <row r="483" ht="14.25">
      <c r="F483" s="116"/>
    </row>
    <row r="484" ht="14.25">
      <c r="F484" s="116"/>
    </row>
    <row r="485" ht="14.25">
      <c r="F485" s="116"/>
    </row>
    <row r="486" ht="14.25">
      <c r="F486" s="116"/>
    </row>
    <row r="487" ht="14.25">
      <c r="F487" s="116"/>
    </row>
    <row r="488" ht="14.25">
      <c r="F488" s="116"/>
    </row>
    <row r="489" ht="14.25">
      <c r="F489" s="116"/>
    </row>
    <row r="490" ht="14.25">
      <c r="F490" s="116"/>
    </row>
    <row r="491" ht="14.25">
      <c r="F491" s="116"/>
    </row>
    <row r="492" ht="14.25">
      <c r="F492" s="116"/>
    </row>
    <row r="493" ht="14.25">
      <c r="F493" s="116"/>
    </row>
    <row r="494" ht="14.25">
      <c r="F494" s="116"/>
    </row>
    <row r="495" ht="14.25">
      <c r="F495" s="116"/>
    </row>
    <row r="496" ht="14.25">
      <c r="F496" s="116"/>
    </row>
    <row r="497" ht="14.25">
      <c r="F497" s="116"/>
    </row>
    <row r="498" ht="14.25">
      <c r="F498" s="116"/>
    </row>
    <row r="499" ht="14.25">
      <c r="F499" s="116"/>
    </row>
    <row r="500" ht="14.25">
      <c r="F500" s="116"/>
    </row>
    <row r="501" ht="14.25">
      <c r="F501" s="116"/>
    </row>
    <row r="502" ht="14.25">
      <c r="F502" s="116"/>
    </row>
    <row r="503" ht="14.25">
      <c r="F503" s="116"/>
    </row>
    <row r="504" ht="14.25">
      <c r="F504" s="116"/>
    </row>
    <row r="505" ht="14.25">
      <c r="F505" s="116"/>
    </row>
    <row r="506" ht="14.25">
      <c r="F506" s="116"/>
    </row>
    <row r="507" ht="14.25">
      <c r="F507" s="116"/>
    </row>
    <row r="508" ht="14.25">
      <c r="F508" s="116"/>
    </row>
    <row r="509" ht="14.25">
      <c r="F509" s="116"/>
    </row>
    <row r="510" ht="14.25">
      <c r="F510" s="116"/>
    </row>
    <row r="511" ht="14.25">
      <c r="F511" s="116"/>
    </row>
    <row r="512" ht="14.25">
      <c r="F512" s="116"/>
    </row>
    <row r="513" ht="14.25">
      <c r="F513" s="116"/>
    </row>
    <row r="514" ht="14.25">
      <c r="F514" s="116"/>
    </row>
    <row r="515" ht="14.25">
      <c r="F515" s="116"/>
    </row>
    <row r="516" ht="14.25">
      <c r="F516" s="116"/>
    </row>
    <row r="517" ht="14.25">
      <c r="F517" s="116"/>
    </row>
    <row r="518" ht="14.25">
      <c r="F518" s="116"/>
    </row>
    <row r="519" ht="14.25">
      <c r="F519" s="116"/>
    </row>
    <row r="520" ht="14.25">
      <c r="F520" s="116"/>
    </row>
    <row r="521" ht="14.25">
      <c r="F521" s="116"/>
    </row>
    <row r="522" ht="14.25">
      <c r="F522" s="116"/>
    </row>
    <row r="523" ht="14.25">
      <c r="F523" s="116"/>
    </row>
    <row r="524" ht="14.25">
      <c r="F524" s="116"/>
    </row>
    <row r="525" ht="14.25">
      <c r="F525" s="116"/>
    </row>
    <row r="526" ht="14.25">
      <c r="F526" s="116"/>
    </row>
    <row r="527" ht="14.25">
      <c r="F527" s="116"/>
    </row>
    <row r="528" ht="14.25">
      <c r="F528" s="116"/>
    </row>
    <row r="529" ht="14.25">
      <c r="F529" s="116"/>
    </row>
    <row r="530" ht="14.25">
      <c r="F530" s="116"/>
    </row>
    <row r="531" ht="14.25">
      <c r="F531" s="116"/>
    </row>
    <row r="532" ht="14.25">
      <c r="F532" s="116"/>
    </row>
    <row r="533" ht="14.25">
      <c r="F533" s="116"/>
    </row>
    <row r="534" ht="14.25">
      <c r="F534" s="116"/>
    </row>
    <row r="535" ht="14.25">
      <c r="F535" s="116"/>
    </row>
    <row r="536" ht="14.25">
      <c r="F536" s="116"/>
    </row>
    <row r="537" ht="14.25">
      <c r="F537" s="116"/>
    </row>
    <row r="538" ht="14.25">
      <c r="F538" s="116"/>
    </row>
    <row r="539" ht="14.25">
      <c r="F539" s="116"/>
    </row>
    <row r="540" ht="14.25">
      <c r="F540" s="116"/>
    </row>
    <row r="541" ht="14.25">
      <c r="F541" s="116"/>
    </row>
    <row r="542" ht="14.25">
      <c r="F542" s="116"/>
    </row>
    <row r="543" ht="14.25">
      <c r="F543" s="116"/>
    </row>
    <row r="544" ht="14.25">
      <c r="F544" s="116"/>
    </row>
    <row r="545" ht="14.25">
      <c r="F545" s="116"/>
    </row>
    <row r="546" ht="14.25">
      <c r="F546" s="116"/>
    </row>
    <row r="547" ht="14.25">
      <c r="F547" s="116"/>
    </row>
    <row r="548" ht="14.25">
      <c r="F548" s="116"/>
    </row>
    <row r="549" ht="14.25">
      <c r="F549" s="116"/>
    </row>
    <row r="550" ht="14.25">
      <c r="F550" s="116"/>
    </row>
    <row r="551" ht="14.25">
      <c r="F551" s="116"/>
    </row>
    <row r="552" ht="14.25">
      <c r="F552" s="116"/>
    </row>
    <row r="553" ht="14.25">
      <c r="F553" s="116"/>
    </row>
    <row r="554" ht="14.25">
      <c r="F554" s="116"/>
    </row>
    <row r="555" ht="14.25">
      <c r="F555" s="116"/>
    </row>
    <row r="556" ht="14.25">
      <c r="F556" s="116"/>
    </row>
    <row r="557" ht="14.25">
      <c r="F557" s="116"/>
    </row>
    <row r="558" ht="14.25">
      <c r="F558" s="116"/>
    </row>
    <row r="559" ht="14.25">
      <c r="F559" s="116"/>
    </row>
    <row r="560" ht="14.25">
      <c r="F560" s="116"/>
    </row>
    <row r="561" ht="14.25">
      <c r="F561" s="116"/>
    </row>
    <row r="562" ht="14.25">
      <c r="F562" s="116"/>
    </row>
    <row r="563" ht="14.25">
      <c r="F563" s="116"/>
    </row>
    <row r="564" ht="14.25">
      <c r="F564" s="116"/>
    </row>
    <row r="565" ht="14.25">
      <c r="F565" s="116"/>
    </row>
    <row r="566" ht="14.25">
      <c r="F566" s="116"/>
    </row>
    <row r="567" ht="14.25">
      <c r="F567" s="116"/>
    </row>
    <row r="568" ht="14.25">
      <c r="F568" s="116"/>
    </row>
    <row r="569" ht="14.25">
      <c r="F569" s="116"/>
    </row>
    <row r="570" ht="14.25">
      <c r="F570" s="116"/>
    </row>
    <row r="571" ht="14.25">
      <c r="F571" s="116"/>
    </row>
    <row r="572" ht="14.25">
      <c r="F572" s="116"/>
    </row>
    <row r="573" ht="14.25">
      <c r="F573" s="116"/>
    </row>
    <row r="574" ht="14.25">
      <c r="F574" s="116"/>
    </row>
    <row r="575" ht="14.25">
      <c r="F575" s="116"/>
    </row>
    <row r="576" ht="14.25">
      <c r="F576" s="116"/>
    </row>
    <row r="577" ht="14.25">
      <c r="F577" s="116"/>
    </row>
    <row r="578" ht="14.25">
      <c r="F578" s="116"/>
    </row>
    <row r="579" ht="14.25">
      <c r="F579" s="116"/>
    </row>
    <row r="580" ht="14.25">
      <c r="F580" s="116"/>
    </row>
    <row r="581" ht="14.25">
      <c r="F581" s="116"/>
    </row>
    <row r="582" ht="14.25">
      <c r="F582" s="116"/>
    </row>
    <row r="583" ht="14.25">
      <c r="F583" s="116"/>
    </row>
    <row r="584" ht="14.25">
      <c r="F584" s="116"/>
    </row>
    <row r="585" ht="14.25">
      <c r="F585" s="116"/>
    </row>
    <row r="586" ht="14.25">
      <c r="F586" s="116"/>
    </row>
    <row r="587" ht="14.25">
      <c r="F587" s="116"/>
    </row>
    <row r="588" ht="14.25">
      <c r="F588" s="116"/>
    </row>
    <row r="589" ht="14.25">
      <c r="F589" s="116"/>
    </row>
    <row r="590" ht="14.25">
      <c r="F590" s="116"/>
    </row>
    <row r="591" ht="14.25">
      <c r="F591" s="116"/>
    </row>
    <row r="592" ht="14.25">
      <c r="F592" s="116"/>
    </row>
    <row r="593" ht="14.25">
      <c r="F593" s="116"/>
    </row>
    <row r="594" ht="14.25">
      <c r="F594" s="116"/>
    </row>
    <row r="595" ht="14.25">
      <c r="F595" s="116"/>
    </row>
    <row r="596" ht="14.25">
      <c r="F596" s="116"/>
    </row>
    <row r="597" ht="14.25">
      <c r="F597" s="116"/>
    </row>
    <row r="598" ht="14.25">
      <c r="F598" s="116"/>
    </row>
    <row r="599" ht="14.25">
      <c r="F599" s="116"/>
    </row>
    <row r="600" ht="14.25">
      <c r="F600" s="116"/>
    </row>
    <row r="601" ht="14.25">
      <c r="F601" s="116"/>
    </row>
    <row r="602" ht="14.25">
      <c r="F602" s="116"/>
    </row>
    <row r="603" ht="14.25">
      <c r="F603" s="116"/>
    </row>
    <row r="604" ht="14.25">
      <c r="F604" s="116"/>
    </row>
    <row r="605" ht="14.25">
      <c r="F605" s="116"/>
    </row>
    <row r="606" ht="14.25">
      <c r="F606" s="116"/>
    </row>
    <row r="607" ht="14.25">
      <c r="F607" s="116"/>
    </row>
    <row r="608" ht="14.25">
      <c r="F608" s="116"/>
    </row>
    <row r="609" ht="14.25">
      <c r="F609" s="116"/>
    </row>
    <row r="610" ht="14.25">
      <c r="F610" s="116"/>
    </row>
    <row r="611" ht="14.25">
      <c r="F611" s="116"/>
    </row>
    <row r="612" ht="14.25">
      <c r="F612" s="116"/>
    </row>
    <row r="613" ht="14.25">
      <c r="F613" s="116"/>
    </row>
    <row r="614" ht="14.25">
      <c r="F614" s="116"/>
    </row>
    <row r="615" ht="14.25">
      <c r="F615" s="116"/>
    </row>
    <row r="616" ht="14.25">
      <c r="F616" s="116"/>
    </row>
    <row r="617" ht="14.25">
      <c r="F617" s="116"/>
    </row>
    <row r="618" ht="14.25">
      <c r="F618" s="116"/>
    </row>
    <row r="619" ht="14.25">
      <c r="F619" s="116"/>
    </row>
    <row r="620" ht="14.25">
      <c r="F620" s="116"/>
    </row>
    <row r="621" ht="14.25">
      <c r="F621" s="116"/>
    </row>
    <row r="622" ht="14.25">
      <c r="F622" s="116"/>
    </row>
    <row r="623" ht="14.25">
      <c r="F623" s="116"/>
    </row>
    <row r="624" ht="14.25">
      <c r="F624" s="116"/>
    </row>
    <row r="625" ht="14.25">
      <c r="F625" s="116"/>
    </row>
    <row r="626" ht="14.25">
      <c r="F626" s="116"/>
    </row>
    <row r="627" ht="14.25">
      <c r="F627" s="116"/>
    </row>
    <row r="628" ht="14.25">
      <c r="F628" s="116"/>
    </row>
    <row r="629" ht="14.25">
      <c r="F629" s="116"/>
    </row>
    <row r="630" ht="14.25">
      <c r="F630" s="116"/>
    </row>
    <row r="631" ht="14.25">
      <c r="F631" s="116"/>
    </row>
    <row r="632" ht="14.25">
      <c r="F632" s="116"/>
    </row>
    <row r="633" ht="14.25">
      <c r="F633" s="116"/>
    </row>
    <row r="634" ht="14.25">
      <c r="F634" s="116"/>
    </row>
    <row r="635" ht="14.25">
      <c r="F635" s="116"/>
    </row>
    <row r="636" ht="14.25">
      <c r="F636" s="116"/>
    </row>
    <row r="637" ht="14.25">
      <c r="F637" s="116"/>
    </row>
    <row r="638" ht="14.25">
      <c r="F638" s="116"/>
    </row>
    <row r="639" ht="14.25">
      <c r="F639" s="116"/>
    </row>
    <row r="640" ht="14.25">
      <c r="F640" s="116"/>
    </row>
    <row r="641" ht="14.25">
      <c r="F641" s="116"/>
    </row>
    <row r="642" ht="14.25">
      <c r="F642" s="116"/>
    </row>
    <row r="643" ht="14.25">
      <c r="F643" s="116"/>
    </row>
    <row r="644" ht="14.25">
      <c r="F644" s="116"/>
    </row>
    <row r="645" ht="14.25">
      <c r="F645" s="116"/>
    </row>
    <row r="646" ht="14.25">
      <c r="F646" s="116"/>
    </row>
    <row r="647" ht="14.25">
      <c r="F647" s="116"/>
    </row>
    <row r="648" ht="14.25">
      <c r="F648" s="116"/>
    </row>
    <row r="649" ht="14.25">
      <c r="F649" s="116"/>
    </row>
    <row r="650" ht="14.25">
      <c r="F650" s="116"/>
    </row>
    <row r="651" ht="14.25">
      <c r="F651" s="116"/>
    </row>
    <row r="652" ht="14.25">
      <c r="F652" s="116"/>
    </row>
    <row r="653" ht="14.25">
      <c r="F653" s="116"/>
    </row>
    <row r="654" ht="14.25">
      <c r="F654" s="116"/>
    </row>
    <row r="655" ht="14.25">
      <c r="F655" s="116"/>
    </row>
    <row r="656" ht="14.25">
      <c r="F656" s="116"/>
    </row>
    <row r="657" ht="14.25">
      <c r="F657" s="116"/>
    </row>
  </sheetData>
  <sheetProtection/>
  <mergeCells count="18">
    <mergeCell ref="A1:I1"/>
    <mergeCell ref="A21:I21"/>
    <mergeCell ref="I4:I5"/>
    <mergeCell ref="A6:H6"/>
    <mergeCell ref="A7:A8"/>
    <mergeCell ref="A9:A10"/>
    <mergeCell ref="A4:A5"/>
    <mergeCell ref="A3:I3"/>
    <mergeCell ref="H4:H5"/>
    <mergeCell ref="C4:G4"/>
    <mergeCell ref="B31:I31"/>
    <mergeCell ref="A13:A14"/>
    <mergeCell ref="A16:A17"/>
    <mergeCell ref="A25:A28"/>
    <mergeCell ref="A29:B29"/>
    <mergeCell ref="A30:B30"/>
    <mergeCell ref="A20:B20"/>
    <mergeCell ref="A23:A2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6">
      <selection activeCell="B27" sqref="B27:H30"/>
    </sheetView>
  </sheetViews>
  <sheetFormatPr defaultColWidth="9.140625" defaultRowHeight="15"/>
  <cols>
    <col min="1" max="1" width="27.28125" style="0" customWidth="1"/>
    <col min="2" max="2" width="22.57421875" style="0" customWidth="1"/>
    <col min="3" max="7" width="6.140625" style="0" customWidth="1"/>
    <col min="8" max="8" width="7.8515625" style="0" customWidth="1"/>
    <col min="9" max="9" width="7.421875" style="0" customWidth="1"/>
    <col min="10" max="10" width="5.8515625" style="0" customWidth="1"/>
  </cols>
  <sheetData>
    <row r="1" spans="1:9" ht="14.25">
      <c r="A1" s="248"/>
      <c r="B1" s="248"/>
      <c r="C1" s="248"/>
      <c r="D1" s="248"/>
      <c r="E1" s="248"/>
      <c r="F1" s="248"/>
      <c r="G1" s="248"/>
      <c r="H1" s="248"/>
      <c r="I1" s="248"/>
    </row>
    <row r="2" spans="1:9" ht="14.25">
      <c r="A2" s="263" t="s">
        <v>42</v>
      </c>
      <c r="B2" s="263"/>
      <c r="C2" s="263"/>
      <c r="D2" s="263"/>
      <c r="E2" s="263"/>
      <c r="F2" s="263"/>
      <c r="G2" s="263"/>
      <c r="H2" s="263"/>
      <c r="I2" s="16"/>
    </row>
    <row r="3" spans="1:9" ht="14.25">
      <c r="A3" s="263" t="s">
        <v>146</v>
      </c>
      <c r="B3" s="263"/>
      <c r="C3" s="263"/>
      <c r="D3" s="263"/>
      <c r="E3" s="263"/>
      <c r="F3" s="263"/>
      <c r="G3" s="263"/>
      <c r="H3" s="263"/>
      <c r="I3" s="17"/>
    </row>
    <row r="4" spans="1:9" ht="15" thickBot="1">
      <c r="A4" s="263" t="s">
        <v>43</v>
      </c>
      <c r="B4" s="263"/>
      <c r="C4" s="263"/>
      <c r="D4" s="263"/>
      <c r="E4" s="263"/>
      <c r="F4" s="263"/>
      <c r="G4" s="263"/>
      <c r="H4" s="263"/>
      <c r="I4" s="17"/>
    </row>
    <row r="5" spans="1:9" ht="15.75" customHeight="1" thickBot="1">
      <c r="A5" s="264" t="s">
        <v>0</v>
      </c>
      <c r="B5" s="18" t="s">
        <v>1</v>
      </c>
      <c r="C5" s="266" t="s">
        <v>2</v>
      </c>
      <c r="D5" s="267"/>
      <c r="E5" s="267"/>
      <c r="F5" s="267"/>
      <c r="G5" s="267"/>
      <c r="H5" s="265" t="s">
        <v>3</v>
      </c>
      <c r="I5" s="255" t="s">
        <v>44</v>
      </c>
    </row>
    <row r="6" spans="1:9" ht="15" thickBot="1">
      <c r="A6" s="264"/>
      <c r="B6" s="19" t="s">
        <v>5</v>
      </c>
      <c r="C6" s="20" t="s">
        <v>45</v>
      </c>
      <c r="D6" s="20" t="s">
        <v>46</v>
      </c>
      <c r="E6" s="20" t="s">
        <v>47</v>
      </c>
      <c r="F6" s="20" t="s">
        <v>48</v>
      </c>
      <c r="G6" s="20" t="s">
        <v>49</v>
      </c>
      <c r="H6" s="265"/>
      <c r="I6" s="255"/>
    </row>
    <row r="7" spans="1:9" ht="14.25">
      <c r="A7" s="260" t="s">
        <v>11</v>
      </c>
      <c r="B7" s="260"/>
      <c r="C7" s="260"/>
      <c r="D7" s="260"/>
      <c r="E7" s="260"/>
      <c r="F7" s="260"/>
      <c r="G7" s="260"/>
      <c r="H7" s="260"/>
      <c r="I7" s="21"/>
    </row>
    <row r="8" spans="1:9" ht="14.25">
      <c r="A8" s="251" t="s">
        <v>12</v>
      </c>
      <c r="B8" s="23" t="s">
        <v>13</v>
      </c>
      <c r="C8" s="24">
        <v>6</v>
      </c>
      <c r="D8" s="24">
        <v>6</v>
      </c>
      <c r="E8" s="24">
        <v>6</v>
      </c>
      <c r="F8" s="24">
        <v>6</v>
      </c>
      <c r="G8" s="24">
        <v>6</v>
      </c>
      <c r="H8" s="26">
        <v>30</v>
      </c>
      <c r="I8" s="27">
        <f>H8*34</f>
        <v>1020</v>
      </c>
    </row>
    <row r="9" spans="1:9" ht="14.25">
      <c r="A9" s="251"/>
      <c r="B9" s="23" t="s">
        <v>14</v>
      </c>
      <c r="C9" s="24">
        <v>3</v>
      </c>
      <c r="D9" s="24">
        <v>3</v>
      </c>
      <c r="E9" s="24">
        <v>3</v>
      </c>
      <c r="F9" s="24">
        <v>3</v>
      </c>
      <c r="G9" s="24">
        <v>3</v>
      </c>
      <c r="H9" s="26">
        <v>15</v>
      </c>
      <c r="I9" s="27">
        <f aca="true" t="shared" si="0" ref="I9:I22">H9*34</f>
        <v>510</v>
      </c>
    </row>
    <row r="10" spans="1:9" ht="14.25">
      <c r="A10" s="251" t="s">
        <v>15</v>
      </c>
      <c r="B10" s="199" t="s">
        <v>154</v>
      </c>
      <c r="C10" s="85">
        <v>0.5</v>
      </c>
      <c r="D10" s="85">
        <v>0.5</v>
      </c>
      <c r="E10" s="85">
        <v>0.5</v>
      </c>
      <c r="F10" s="85">
        <v>0.5</v>
      </c>
      <c r="G10" s="85">
        <v>0.5</v>
      </c>
      <c r="H10" s="26">
        <v>2.5</v>
      </c>
      <c r="I10" s="27">
        <f t="shared" si="0"/>
        <v>85</v>
      </c>
    </row>
    <row r="11" spans="1:9" ht="14.25">
      <c r="A11" s="251"/>
      <c r="B11" s="199" t="s">
        <v>51</v>
      </c>
      <c r="C11" s="85">
        <v>0.5</v>
      </c>
      <c r="D11" s="85">
        <v>0.5</v>
      </c>
      <c r="E11" s="85">
        <v>0.5</v>
      </c>
      <c r="F11" s="85">
        <v>0.5</v>
      </c>
      <c r="G11" s="85">
        <v>0.5</v>
      </c>
      <c r="H11" s="26">
        <v>2.5</v>
      </c>
      <c r="I11" s="27">
        <f t="shared" si="0"/>
        <v>85</v>
      </c>
    </row>
    <row r="12" spans="1:9" ht="15" customHeight="1">
      <c r="A12" s="251" t="s">
        <v>16</v>
      </c>
      <c r="B12" s="28" t="s">
        <v>17</v>
      </c>
      <c r="C12" s="24">
        <v>3</v>
      </c>
      <c r="D12" s="24">
        <v>3</v>
      </c>
      <c r="E12" s="24">
        <v>3</v>
      </c>
      <c r="F12" s="24">
        <v>3</v>
      </c>
      <c r="G12" s="29">
        <v>3</v>
      </c>
      <c r="H12" s="26">
        <v>15</v>
      </c>
      <c r="I12" s="27">
        <f t="shared" si="0"/>
        <v>510</v>
      </c>
    </row>
    <row r="13" spans="1:9" ht="14.25">
      <c r="A13" s="251"/>
      <c r="B13" s="84" t="s">
        <v>18</v>
      </c>
      <c r="C13" s="85" t="s">
        <v>19</v>
      </c>
      <c r="D13" s="85" t="s">
        <v>19</v>
      </c>
      <c r="E13" s="85" t="s">
        <v>19</v>
      </c>
      <c r="F13" s="85" t="s">
        <v>93</v>
      </c>
      <c r="G13" s="86" t="s">
        <v>19</v>
      </c>
      <c r="H13" s="87">
        <v>0</v>
      </c>
      <c r="I13" s="27">
        <f t="shared" si="0"/>
        <v>0</v>
      </c>
    </row>
    <row r="14" spans="1:9" ht="26.25">
      <c r="A14" s="22" t="s">
        <v>20</v>
      </c>
      <c r="B14" s="23" t="s">
        <v>21</v>
      </c>
      <c r="C14" s="24">
        <v>5</v>
      </c>
      <c r="D14" s="24">
        <v>5</v>
      </c>
      <c r="E14" s="24">
        <v>5</v>
      </c>
      <c r="F14" s="24">
        <v>5</v>
      </c>
      <c r="G14" s="24">
        <v>5</v>
      </c>
      <c r="H14" s="26">
        <v>25</v>
      </c>
      <c r="I14" s="27">
        <f t="shared" si="0"/>
        <v>850</v>
      </c>
    </row>
    <row r="15" spans="1:9" ht="26.25">
      <c r="A15" s="251" t="s">
        <v>23</v>
      </c>
      <c r="B15" s="28" t="s">
        <v>24</v>
      </c>
      <c r="C15" s="24">
        <v>2</v>
      </c>
      <c r="D15" s="24">
        <v>2</v>
      </c>
      <c r="E15" s="24">
        <v>2</v>
      </c>
      <c r="F15" s="24">
        <v>2</v>
      </c>
      <c r="G15" s="24">
        <v>2</v>
      </c>
      <c r="H15" s="26">
        <v>10</v>
      </c>
      <c r="I15" s="27">
        <f t="shared" si="0"/>
        <v>340</v>
      </c>
    </row>
    <row r="16" spans="1:9" ht="24" customHeight="1">
      <c r="A16" s="251"/>
      <c r="B16" s="23" t="s">
        <v>52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6">
        <v>5</v>
      </c>
      <c r="I16" s="27">
        <f t="shared" si="0"/>
        <v>170</v>
      </c>
    </row>
    <row r="17" spans="1:9" ht="27" customHeight="1">
      <c r="A17" s="251"/>
      <c r="B17" s="28" t="s">
        <v>53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26">
        <v>5</v>
      </c>
      <c r="I17" s="27">
        <f t="shared" si="0"/>
        <v>170</v>
      </c>
    </row>
    <row r="18" spans="1:9" ht="34.5" customHeight="1">
      <c r="A18" s="22" t="s">
        <v>147</v>
      </c>
      <c r="B18" s="23" t="s">
        <v>26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26">
        <v>5</v>
      </c>
      <c r="I18" s="27">
        <f t="shared" si="0"/>
        <v>170</v>
      </c>
    </row>
    <row r="19" spans="1:9" ht="18" customHeight="1">
      <c r="A19" s="252" t="s">
        <v>27</v>
      </c>
      <c r="B19" s="23" t="s">
        <v>28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26">
        <v>5</v>
      </c>
      <c r="I19" s="27">
        <f t="shared" si="0"/>
        <v>170</v>
      </c>
    </row>
    <row r="20" spans="1:9" ht="27.75" customHeight="1">
      <c r="A20" s="253"/>
      <c r="B20" s="151" t="s">
        <v>54</v>
      </c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26">
        <v>5</v>
      </c>
      <c r="I20" s="27">
        <f t="shared" si="0"/>
        <v>170</v>
      </c>
    </row>
    <row r="21" spans="1:9" ht="19.5" customHeight="1">
      <c r="A21" s="22" t="s">
        <v>30</v>
      </c>
      <c r="B21" s="152" t="s">
        <v>31</v>
      </c>
      <c r="C21" s="24">
        <v>2</v>
      </c>
      <c r="D21" s="24">
        <v>2</v>
      </c>
      <c r="E21" s="24">
        <v>2</v>
      </c>
      <c r="F21" s="24">
        <v>2</v>
      </c>
      <c r="G21" s="24">
        <v>2</v>
      </c>
      <c r="H21" s="26">
        <v>10</v>
      </c>
      <c r="I21" s="27">
        <f t="shared" si="0"/>
        <v>340</v>
      </c>
    </row>
    <row r="22" spans="1:9" ht="43.5" customHeight="1">
      <c r="A22" s="22" t="s">
        <v>32</v>
      </c>
      <c r="B22" s="25" t="s">
        <v>33</v>
      </c>
      <c r="C22" s="24">
        <v>2</v>
      </c>
      <c r="D22" s="24">
        <v>2</v>
      </c>
      <c r="E22" s="24">
        <v>2</v>
      </c>
      <c r="F22" s="24">
        <v>2</v>
      </c>
      <c r="G22" s="24">
        <v>2</v>
      </c>
      <c r="H22" s="26">
        <v>10</v>
      </c>
      <c r="I22" s="27">
        <f t="shared" si="0"/>
        <v>340</v>
      </c>
    </row>
    <row r="23" spans="1:10" ht="14.25">
      <c r="A23" s="254" t="s">
        <v>34</v>
      </c>
      <c r="B23" s="254"/>
      <c r="C23" s="31">
        <f>SUM(C8:C9,C12,,C14:C22)</f>
        <v>28</v>
      </c>
      <c r="D23" s="31">
        <f>SUM(D8:D9,D12,,D14:D22)</f>
        <v>28</v>
      </c>
      <c r="E23" s="31">
        <f>SUM(E8:E9,E12,,E14:E22)</f>
        <v>28</v>
      </c>
      <c r="F23" s="31">
        <f>SUM(F8:F9,F12,,F14:F22)</f>
        <v>28</v>
      </c>
      <c r="G23" s="31">
        <f>SUM(G8:G9,G12,,G14:G22)</f>
        <v>28</v>
      </c>
      <c r="H23" s="138">
        <f>SUM(H8:H9,H12,H14:H22)</f>
        <v>140</v>
      </c>
      <c r="I23" s="138">
        <f>SUM(I8:I9,I12:I22)</f>
        <v>4760</v>
      </c>
      <c r="J23" s="116"/>
    </row>
    <row r="24" spans="1:9" ht="14.25">
      <c r="A24" s="258" t="s">
        <v>35</v>
      </c>
      <c r="B24" s="259"/>
      <c r="C24" s="259"/>
      <c r="D24" s="259"/>
      <c r="E24" s="259"/>
      <c r="F24" s="259"/>
      <c r="G24" s="259"/>
      <c r="H24" s="259"/>
      <c r="I24" s="259"/>
    </row>
    <row r="25" spans="1:9" ht="29.25" customHeight="1">
      <c r="A25" s="261" t="s">
        <v>36</v>
      </c>
      <c r="B25" s="115" t="s">
        <v>55</v>
      </c>
      <c r="C25" s="33">
        <v>0.5</v>
      </c>
      <c r="D25" s="33">
        <v>0.5</v>
      </c>
      <c r="E25" s="33">
        <v>0.5</v>
      </c>
      <c r="F25" s="33">
        <v>0.5</v>
      </c>
      <c r="G25" s="33">
        <v>0.5</v>
      </c>
      <c r="H25" s="30">
        <v>2.5</v>
      </c>
      <c r="I25" s="27">
        <f aca="true" t="shared" si="1" ref="I25:I30">H25*34</f>
        <v>85</v>
      </c>
    </row>
    <row r="26" spans="1:9" ht="21" customHeight="1">
      <c r="A26" s="262"/>
      <c r="B26" s="157" t="s">
        <v>56</v>
      </c>
      <c r="C26" s="33">
        <v>1</v>
      </c>
      <c r="D26" s="33">
        <v>1</v>
      </c>
      <c r="E26" s="33">
        <v>1</v>
      </c>
      <c r="F26" s="33">
        <v>1</v>
      </c>
      <c r="G26" s="33">
        <v>1</v>
      </c>
      <c r="H26" s="30">
        <v>5</v>
      </c>
      <c r="I26" s="27">
        <f t="shared" si="1"/>
        <v>170</v>
      </c>
    </row>
    <row r="27" spans="1:10" ht="15" customHeight="1">
      <c r="A27" s="256" t="s">
        <v>91</v>
      </c>
      <c r="B27" s="170" t="s">
        <v>127</v>
      </c>
      <c r="C27" s="116"/>
      <c r="D27" s="169">
        <v>0.5</v>
      </c>
      <c r="F27" s="169"/>
      <c r="G27" s="169"/>
      <c r="H27" s="120">
        <v>0.5</v>
      </c>
      <c r="I27" s="27">
        <f t="shared" si="1"/>
        <v>17</v>
      </c>
      <c r="J27" s="246"/>
    </row>
    <row r="28" spans="1:10" ht="14.25">
      <c r="A28" s="257"/>
      <c r="B28" s="197" t="s">
        <v>137</v>
      </c>
      <c r="C28" s="169"/>
      <c r="D28" s="169">
        <v>0.5</v>
      </c>
      <c r="E28" s="169"/>
      <c r="F28" s="169"/>
      <c r="G28" s="169">
        <v>1</v>
      </c>
      <c r="H28" s="120">
        <v>1.5</v>
      </c>
      <c r="I28" s="27">
        <f t="shared" si="1"/>
        <v>51</v>
      </c>
      <c r="J28" s="246"/>
    </row>
    <row r="29" spans="1:10" ht="14.25">
      <c r="A29" s="257"/>
      <c r="B29" s="197" t="s">
        <v>138</v>
      </c>
      <c r="C29" s="169"/>
      <c r="D29" s="169"/>
      <c r="E29" s="169"/>
      <c r="F29" s="169">
        <v>1</v>
      </c>
      <c r="G29" s="169"/>
      <c r="H29" s="120">
        <v>1</v>
      </c>
      <c r="I29" s="27">
        <f t="shared" si="1"/>
        <v>34</v>
      </c>
      <c r="J29" s="246"/>
    </row>
    <row r="30" spans="1:10" ht="14.25" customHeight="1">
      <c r="A30" s="257"/>
      <c r="B30" s="198" t="s">
        <v>135</v>
      </c>
      <c r="C30" s="169">
        <v>1</v>
      </c>
      <c r="D30" s="169"/>
      <c r="E30" s="128">
        <v>1</v>
      </c>
      <c r="F30" s="116"/>
      <c r="G30" s="169"/>
      <c r="H30" s="120">
        <v>2</v>
      </c>
      <c r="I30" s="27">
        <f t="shared" si="1"/>
        <v>68</v>
      </c>
      <c r="J30" s="246"/>
    </row>
    <row r="31" spans="1:10" ht="14.25">
      <c r="A31" s="249" t="s">
        <v>34</v>
      </c>
      <c r="B31" s="249"/>
      <c r="C31" s="32">
        <v>30</v>
      </c>
      <c r="D31" s="32">
        <v>30</v>
      </c>
      <c r="E31" s="32">
        <v>30</v>
      </c>
      <c r="F31" s="32">
        <v>30</v>
      </c>
      <c r="G31" s="32">
        <v>30</v>
      </c>
      <c r="H31" s="120">
        <f>SUM(H26:H30)</f>
        <v>10</v>
      </c>
      <c r="I31" s="120">
        <f>SUM(I26:I30)</f>
        <v>340</v>
      </c>
      <c r="J31" s="116"/>
    </row>
    <row r="32" spans="1:10" ht="27" customHeight="1">
      <c r="A32" s="250" t="s">
        <v>57</v>
      </c>
      <c r="B32" s="250"/>
      <c r="C32" s="32">
        <v>30</v>
      </c>
      <c r="D32" s="32">
        <v>30</v>
      </c>
      <c r="E32" s="32">
        <v>30</v>
      </c>
      <c r="F32" s="32">
        <v>30</v>
      </c>
      <c r="G32" s="32">
        <v>30</v>
      </c>
      <c r="H32" s="137">
        <f>H23+H31</f>
        <v>150</v>
      </c>
      <c r="I32" s="137">
        <f>I23+I31</f>
        <v>5100</v>
      </c>
      <c r="J32" s="116"/>
    </row>
    <row r="33" spans="1:9" ht="14.25">
      <c r="A33" s="247" t="s">
        <v>39</v>
      </c>
      <c r="B33" s="247"/>
      <c r="C33" s="15" t="s">
        <v>40</v>
      </c>
      <c r="D33" s="15" t="s">
        <v>40</v>
      </c>
      <c r="E33" s="15" t="s">
        <v>40</v>
      </c>
      <c r="F33" s="15" t="s">
        <v>40</v>
      </c>
      <c r="G33" s="15" t="s">
        <v>40</v>
      </c>
      <c r="H33" s="34">
        <v>50</v>
      </c>
      <c r="I33" s="35">
        <v>250</v>
      </c>
    </row>
    <row r="35" spans="5:8" ht="14.25">
      <c r="E35" s="116"/>
      <c r="F35" s="116"/>
      <c r="G35" s="116"/>
      <c r="H35" s="116"/>
    </row>
    <row r="36" spans="5:8" ht="14.25">
      <c r="E36" s="116"/>
      <c r="F36" s="116"/>
      <c r="G36" s="116"/>
      <c r="H36" s="116"/>
    </row>
    <row r="37" spans="5:8" ht="14.25">
      <c r="E37" s="116"/>
      <c r="F37" s="116"/>
      <c r="G37" s="116"/>
      <c r="H37" s="116"/>
    </row>
    <row r="38" spans="5:8" ht="14.25">
      <c r="E38" s="116"/>
      <c r="F38" s="116"/>
      <c r="G38" s="116"/>
      <c r="H38" s="116"/>
    </row>
    <row r="39" spans="5:8" ht="14.25">
      <c r="E39" s="116"/>
      <c r="F39" s="116"/>
      <c r="G39" s="116"/>
      <c r="H39" s="116"/>
    </row>
  </sheetData>
  <sheetProtection/>
  <mergeCells count="22">
    <mergeCell ref="A2:H2"/>
    <mergeCell ref="A3:H3"/>
    <mergeCell ref="A4:H4"/>
    <mergeCell ref="A5:A6"/>
    <mergeCell ref="H5:H6"/>
    <mergeCell ref="C5:G5"/>
    <mergeCell ref="A24:I24"/>
    <mergeCell ref="A7:H7"/>
    <mergeCell ref="A8:A9"/>
    <mergeCell ref="A10:A11"/>
    <mergeCell ref="A12:A13"/>
    <mergeCell ref="A25:A26"/>
    <mergeCell ref="J27:J30"/>
    <mergeCell ref="A33:B33"/>
    <mergeCell ref="A1:I1"/>
    <mergeCell ref="A31:B31"/>
    <mergeCell ref="A32:B32"/>
    <mergeCell ref="A15:A17"/>
    <mergeCell ref="A19:A20"/>
    <mergeCell ref="A23:B23"/>
    <mergeCell ref="I5:I6"/>
    <mergeCell ref="A27:A30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110" zoomScaleNormal="110" zoomScalePageLayoutView="0" workbookViewId="0" topLeftCell="A22">
      <selection activeCell="L30" sqref="L30"/>
    </sheetView>
  </sheetViews>
  <sheetFormatPr defaultColWidth="9.140625" defaultRowHeight="15"/>
  <cols>
    <col min="1" max="1" width="21.8515625" style="0" customWidth="1"/>
    <col min="2" max="2" width="23.140625" style="0" customWidth="1"/>
    <col min="3" max="8" width="5.7109375" style="0" customWidth="1"/>
    <col min="9" max="9" width="6.8515625" style="0" customWidth="1"/>
    <col min="10" max="10" width="7.00390625" style="0" customWidth="1"/>
  </cols>
  <sheetData>
    <row r="1" spans="1:10" ht="14.25">
      <c r="A1" s="248"/>
      <c r="B1" s="248"/>
      <c r="C1" s="248"/>
      <c r="D1" s="248"/>
      <c r="E1" s="248"/>
      <c r="F1" s="248"/>
      <c r="G1" s="248"/>
      <c r="H1" s="248"/>
      <c r="I1" s="248"/>
      <c r="J1" s="248"/>
    </row>
    <row r="2" spans="1:10" ht="14.25">
      <c r="A2" s="263" t="s">
        <v>42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ht="14.25">
      <c r="A3" s="263" t="s">
        <v>146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ht="15.75" thickBot="1">
      <c r="A4" s="286" t="s">
        <v>58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5.75" customHeight="1" thickBot="1">
      <c r="A5" s="287" t="s">
        <v>0</v>
      </c>
      <c r="B5" s="43" t="s">
        <v>1</v>
      </c>
      <c r="C5" s="273" t="s">
        <v>59</v>
      </c>
      <c r="D5" s="281" t="s">
        <v>60</v>
      </c>
      <c r="E5" s="281" t="s">
        <v>61</v>
      </c>
      <c r="F5" s="281" t="s">
        <v>62</v>
      </c>
      <c r="G5" s="284" t="s">
        <v>69</v>
      </c>
      <c r="H5" s="284" t="s">
        <v>145</v>
      </c>
      <c r="I5" s="282" t="s">
        <v>3</v>
      </c>
      <c r="J5" s="282" t="s">
        <v>44</v>
      </c>
    </row>
    <row r="6" spans="1:10" ht="15" thickBot="1">
      <c r="A6" s="287"/>
      <c r="B6" s="45" t="s">
        <v>5</v>
      </c>
      <c r="C6" s="273"/>
      <c r="D6" s="281"/>
      <c r="E6" s="281"/>
      <c r="F6" s="281"/>
      <c r="G6" s="285"/>
      <c r="H6" s="285"/>
      <c r="I6" s="282"/>
      <c r="J6" s="282"/>
    </row>
    <row r="7" spans="1:10" ht="14.25">
      <c r="A7" s="283" t="s">
        <v>11</v>
      </c>
      <c r="B7" s="283"/>
      <c r="C7" s="283"/>
      <c r="D7" s="283"/>
      <c r="E7" s="283"/>
      <c r="F7" s="283"/>
      <c r="G7" s="283"/>
      <c r="H7" s="283"/>
      <c r="I7" s="283"/>
      <c r="J7" s="36"/>
    </row>
    <row r="8" spans="1:10" ht="14.25">
      <c r="A8" s="269" t="s">
        <v>12</v>
      </c>
      <c r="B8" s="46" t="s">
        <v>13</v>
      </c>
      <c r="C8" s="41">
        <v>4</v>
      </c>
      <c r="D8" s="41">
        <v>4</v>
      </c>
      <c r="E8" s="41">
        <v>4</v>
      </c>
      <c r="F8" s="41">
        <v>4</v>
      </c>
      <c r="G8" s="41">
        <v>4</v>
      </c>
      <c r="H8" s="41">
        <v>4</v>
      </c>
      <c r="I8" s="39">
        <f>SUM(C8:H8)</f>
        <v>24</v>
      </c>
      <c r="J8" s="39">
        <f>I8*34</f>
        <v>816</v>
      </c>
    </row>
    <row r="9" spans="1:10" ht="14.25">
      <c r="A9" s="269"/>
      <c r="B9" s="46" t="s">
        <v>14</v>
      </c>
      <c r="C9" s="41">
        <v>2</v>
      </c>
      <c r="D9" s="41">
        <v>2</v>
      </c>
      <c r="E9" s="41">
        <v>2</v>
      </c>
      <c r="F9" s="41">
        <v>2</v>
      </c>
      <c r="G9" s="41">
        <v>2</v>
      </c>
      <c r="H9" s="41">
        <v>2</v>
      </c>
      <c r="I9" s="39">
        <f>SUM(C9:H9)</f>
        <v>12</v>
      </c>
      <c r="J9" s="39">
        <f aca="true" t="shared" si="0" ref="J9:J26">I9*34</f>
        <v>408</v>
      </c>
    </row>
    <row r="10" spans="1:10" ht="15" customHeight="1">
      <c r="A10" s="269" t="s">
        <v>15</v>
      </c>
      <c r="B10" s="37" t="s">
        <v>50</v>
      </c>
      <c r="C10" s="38">
        <v>0.5</v>
      </c>
      <c r="D10" s="38">
        <v>0.5</v>
      </c>
      <c r="E10" s="38">
        <v>0.5</v>
      </c>
      <c r="F10" s="38">
        <v>0.5</v>
      </c>
      <c r="G10" s="38">
        <v>0.5</v>
      </c>
      <c r="H10" s="38">
        <v>0.5</v>
      </c>
      <c r="I10" s="39">
        <v>3</v>
      </c>
      <c r="J10" s="39">
        <f t="shared" si="0"/>
        <v>102</v>
      </c>
    </row>
    <row r="11" spans="1:10" ht="28.5" customHeight="1">
      <c r="A11" s="269"/>
      <c r="B11" s="37" t="s">
        <v>185</v>
      </c>
      <c r="C11" s="38">
        <v>0.5</v>
      </c>
      <c r="D11" s="38">
        <v>0.5</v>
      </c>
      <c r="E11" s="38">
        <v>0.5</v>
      </c>
      <c r="F11" s="38">
        <v>0.5</v>
      </c>
      <c r="G11" s="52">
        <v>0.5</v>
      </c>
      <c r="H11" s="52">
        <v>0.5</v>
      </c>
      <c r="I11" s="39">
        <v>3</v>
      </c>
      <c r="J11" s="39">
        <f t="shared" si="0"/>
        <v>102</v>
      </c>
    </row>
    <row r="12" spans="1:10" ht="15" customHeight="1">
      <c r="A12" s="270" t="s">
        <v>16</v>
      </c>
      <c r="B12" s="46" t="s">
        <v>17</v>
      </c>
      <c r="C12" s="41">
        <v>3</v>
      </c>
      <c r="D12" s="41">
        <v>3</v>
      </c>
      <c r="E12" s="41">
        <v>3</v>
      </c>
      <c r="F12" s="41">
        <v>3</v>
      </c>
      <c r="G12" s="41">
        <v>3</v>
      </c>
      <c r="H12" s="41">
        <v>3</v>
      </c>
      <c r="I12" s="39">
        <f>SUM(C12:H12)</f>
        <v>18</v>
      </c>
      <c r="J12" s="39">
        <f t="shared" si="0"/>
        <v>612</v>
      </c>
    </row>
    <row r="13" spans="1:10" ht="14.25">
      <c r="A13" s="271"/>
      <c r="B13" s="40" t="s">
        <v>18</v>
      </c>
      <c r="C13" s="41" t="s">
        <v>19</v>
      </c>
      <c r="D13" s="41" t="s">
        <v>19</v>
      </c>
      <c r="E13" s="41" t="s">
        <v>19</v>
      </c>
      <c r="F13" s="41" t="s">
        <v>19</v>
      </c>
      <c r="G13" s="41" t="s">
        <v>19</v>
      </c>
      <c r="H13" s="41" t="s">
        <v>19</v>
      </c>
      <c r="I13" s="39">
        <v>0</v>
      </c>
      <c r="J13" s="39">
        <f t="shared" si="0"/>
        <v>0</v>
      </c>
    </row>
    <row r="14" spans="1:10" ht="15" customHeight="1">
      <c r="A14" s="270" t="s">
        <v>20</v>
      </c>
      <c r="B14" s="46" t="s">
        <v>63</v>
      </c>
      <c r="C14" s="41">
        <v>3</v>
      </c>
      <c r="D14" s="41">
        <v>3</v>
      </c>
      <c r="E14" s="41">
        <v>3</v>
      </c>
      <c r="F14" s="41">
        <v>3</v>
      </c>
      <c r="G14" s="41">
        <v>3</v>
      </c>
      <c r="H14" s="41">
        <v>3</v>
      </c>
      <c r="I14" s="39">
        <f aca="true" t="shared" si="1" ref="I14:I25">SUM(C14:H14)</f>
        <v>18</v>
      </c>
      <c r="J14" s="39">
        <f t="shared" si="0"/>
        <v>612</v>
      </c>
    </row>
    <row r="15" spans="1:10" ht="14.25">
      <c r="A15" s="270"/>
      <c r="B15" s="46" t="s">
        <v>64</v>
      </c>
      <c r="C15" s="41">
        <v>2</v>
      </c>
      <c r="D15" s="41">
        <v>2</v>
      </c>
      <c r="E15" s="41">
        <v>2</v>
      </c>
      <c r="F15" s="41">
        <v>2</v>
      </c>
      <c r="G15" s="41">
        <v>2</v>
      </c>
      <c r="H15" s="41">
        <v>2</v>
      </c>
      <c r="I15" s="39">
        <f t="shared" si="1"/>
        <v>12</v>
      </c>
      <c r="J15" s="39">
        <f t="shared" si="0"/>
        <v>408</v>
      </c>
    </row>
    <row r="16" spans="1:10" ht="14.25">
      <c r="A16" s="270"/>
      <c r="B16" s="48" t="s">
        <v>124</v>
      </c>
      <c r="C16" s="49">
        <v>1</v>
      </c>
      <c r="D16" s="49">
        <v>1</v>
      </c>
      <c r="E16" s="49">
        <v>1</v>
      </c>
      <c r="F16" s="49">
        <v>1</v>
      </c>
      <c r="G16" s="49">
        <v>1</v>
      </c>
      <c r="H16" s="49">
        <v>1</v>
      </c>
      <c r="I16" s="39">
        <f t="shared" si="1"/>
        <v>6</v>
      </c>
      <c r="J16" s="39">
        <f t="shared" si="0"/>
        <v>204</v>
      </c>
    </row>
    <row r="17" spans="1:10" ht="24" customHeight="1">
      <c r="A17" s="269" t="s">
        <v>23</v>
      </c>
      <c r="B17" s="40" t="s">
        <v>24</v>
      </c>
      <c r="C17" s="41">
        <v>2</v>
      </c>
      <c r="D17" s="41">
        <v>2</v>
      </c>
      <c r="E17" s="41">
        <v>2</v>
      </c>
      <c r="F17" s="41">
        <v>2</v>
      </c>
      <c r="G17" s="41">
        <v>2</v>
      </c>
      <c r="H17" s="41">
        <v>2</v>
      </c>
      <c r="I17" s="39">
        <f t="shared" si="1"/>
        <v>12</v>
      </c>
      <c r="J17" s="39">
        <f t="shared" si="0"/>
        <v>408</v>
      </c>
    </row>
    <row r="18" spans="1:10" ht="14.25">
      <c r="A18" s="269"/>
      <c r="B18" s="46" t="s">
        <v>52</v>
      </c>
      <c r="C18" s="41">
        <v>1</v>
      </c>
      <c r="D18" s="41">
        <v>1</v>
      </c>
      <c r="E18" s="41">
        <v>1</v>
      </c>
      <c r="F18" s="41">
        <v>1</v>
      </c>
      <c r="G18" s="41">
        <v>1</v>
      </c>
      <c r="H18" s="41">
        <v>1</v>
      </c>
      <c r="I18" s="39">
        <f t="shared" si="1"/>
        <v>6</v>
      </c>
      <c r="J18" s="39">
        <f t="shared" si="0"/>
        <v>204</v>
      </c>
    </row>
    <row r="19" spans="1:10" ht="14.25">
      <c r="A19" s="269"/>
      <c r="B19" s="46" t="s">
        <v>25</v>
      </c>
      <c r="C19" s="41">
        <v>2</v>
      </c>
      <c r="D19" s="41">
        <v>2</v>
      </c>
      <c r="E19" s="41">
        <v>2</v>
      </c>
      <c r="F19" s="41">
        <v>2</v>
      </c>
      <c r="G19" s="41">
        <v>2</v>
      </c>
      <c r="H19" s="41">
        <v>2</v>
      </c>
      <c r="I19" s="39">
        <f t="shared" si="1"/>
        <v>12</v>
      </c>
      <c r="J19" s="39">
        <f t="shared" si="0"/>
        <v>408</v>
      </c>
    </row>
    <row r="20" spans="1:10" ht="15" customHeight="1">
      <c r="A20" s="268" t="s">
        <v>160</v>
      </c>
      <c r="B20" s="46" t="s">
        <v>65</v>
      </c>
      <c r="C20" s="41">
        <v>2</v>
      </c>
      <c r="D20" s="41">
        <v>2</v>
      </c>
      <c r="E20" s="41">
        <v>2</v>
      </c>
      <c r="F20" s="41">
        <v>2</v>
      </c>
      <c r="G20" s="41">
        <v>2</v>
      </c>
      <c r="H20" s="41">
        <v>2</v>
      </c>
      <c r="I20" s="39">
        <f t="shared" si="1"/>
        <v>12</v>
      </c>
      <c r="J20" s="39">
        <f t="shared" si="0"/>
        <v>408</v>
      </c>
    </row>
    <row r="21" spans="1:10" ht="21" customHeight="1">
      <c r="A21" s="268"/>
      <c r="B21" s="50" t="s">
        <v>26</v>
      </c>
      <c r="C21" s="51">
        <v>1</v>
      </c>
      <c r="D21" s="51">
        <v>1</v>
      </c>
      <c r="E21" s="51">
        <v>1</v>
      </c>
      <c r="F21" s="51">
        <v>1</v>
      </c>
      <c r="G21" s="51">
        <v>1</v>
      </c>
      <c r="H21" s="51">
        <v>1</v>
      </c>
      <c r="I21" s="39">
        <f t="shared" si="1"/>
        <v>6</v>
      </c>
      <c r="J21" s="39">
        <f t="shared" si="0"/>
        <v>204</v>
      </c>
    </row>
    <row r="22" spans="1:10" ht="15" customHeight="1">
      <c r="A22" s="279" t="s">
        <v>27</v>
      </c>
      <c r="B22" s="46" t="s">
        <v>28</v>
      </c>
      <c r="C22" s="41">
        <v>1</v>
      </c>
      <c r="D22" s="41">
        <v>1</v>
      </c>
      <c r="E22" s="41">
        <v>1</v>
      </c>
      <c r="F22" s="41">
        <v>1</v>
      </c>
      <c r="G22" s="41">
        <v>1</v>
      </c>
      <c r="H22" s="41">
        <v>1</v>
      </c>
      <c r="I22" s="39">
        <f t="shared" si="1"/>
        <v>6</v>
      </c>
      <c r="J22" s="39">
        <f t="shared" si="0"/>
        <v>204</v>
      </c>
    </row>
    <row r="23" spans="1:10" ht="14.25">
      <c r="A23" s="279"/>
      <c r="B23" s="40" t="s">
        <v>54</v>
      </c>
      <c r="C23" s="41">
        <v>1</v>
      </c>
      <c r="D23" s="41">
        <v>1</v>
      </c>
      <c r="E23" s="41">
        <v>1</v>
      </c>
      <c r="F23" s="41">
        <v>1</v>
      </c>
      <c r="G23" s="41">
        <v>1</v>
      </c>
      <c r="H23" s="41">
        <v>1</v>
      </c>
      <c r="I23" s="39">
        <f t="shared" si="1"/>
        <v>6</v>
      </c>
      <c r="J23" s="39">
        <f t="shared" si="0"/>
        <v>204</v>
      </c>
    </row>
    <row r="24" spans="1:10" ht="24" customHeight="1">
      <c r="A24" s="42" t="s">
        <v>30</v>
      </c>
      <c r="B24" s="46" t="s">
        <v>31</v>
      </c>
      <c r="C24" s="41">
        <v>2</v>
      </c>
      <c r="D24" s="41">
        <v>2</v>
      </c>
      <c r="E24" s="41">
        <v>2</v>
      </c>
      <c r="F24" s="41">
        <v>2</v>
      </c>
      <c r="G24" s="41">
        <v>2</v>
      </c>
      <c r="H24" s="41">
        <v>2</v>
      </c>
      <c r="I24" s="39">
        <f t="shared" si="1"/>
        <v>12</v>
      </c>
      <c r="J24" s="39">
        <f t="shared" si="0"/>
        <v>408</v>
      </c>
    </row>
    <row r="25" spans="1:10" ht="40.5" customHeight="1">
      <c r="A25" s="44" t="s">
        <v>32</v>
      </c>
      <c r="B25" s="46" t="s">
        <v>33</v>
      </c>
      <c r="C25" s="41">
        <v>2</v>
      </c>
      <c r="D25" s="41">
        <v>2</v>
      </c>
      <c r="E25" s="41">
        <v>2</v>
      </c>
      <c r="F25" s="41">
        <v>2</v>
      </c>
      <c r="G25" s="41">
        <v>2</v>
      </c>
      <c r="H25" s="41">
        <v>2</v>
      </c>
      <c r="I25" s="39">
        <f t="shared" si="1"/>
        <v>12</v>
      </c>
      <c r="J25" s="39">
        <f t="shared" si="0"/>
        <v>408</v>
      </c>
    </row>
    <row r="26" spans="1:10" ht="14.25">
      <c r="A26" s="273" t="s">
        <v>34</v>
      </c>
      <c r="B26" s="273"/>
      <c r="C26" s="47">
        <f aca="true" t="shared" si="2" ref="C26:H26">SUM(C8:C12,C14:C25)</f>
        <v>30</v>
      </c>
      <c r="D26" s="47">
        <f t="shared" si="2"/>
        <v>30</v>
      </c>
      <c r="E26" s="47">
        <f t="shared" si="2"/>
        <v>30</v>
      </c>
      <c r="F26" s="47">
        <f t="shared" si="2"/>
        <v>30</v>
      </c>
      <c r="G26" s="47">
        <f t="shared" si="2"/>
        <v>30</v>
      </c>
      <c r="H26" s="47">
        <f t="shared" si="2"/>
        <v>30</v>
      </c>
      <c r="I26" s="54">
        <f>30*6</f>
        <v>180</v>
      </c>
      <c r="J26" s="39">
        <f t="shared" si="0"/>
        <v>6120</v>
      </c>
    </row>
    <row r="27" spans="1:10" ht="14.25">
      <c r="A27" s="274" t="s">
        <v>35</v>
      </c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0" ht="24">
      <c r="A28" s="118" t="s">
        <v>36</v>
      </c>
      <c r="B28" s="54" t="s">
        <v>55</v>
      </c>
      <c r="C28" s="53">
        <v>0.5</v>
      </c>
      <c r="D28" s="53">
        <v>0.5</v>
      </c>
      <c r="E28" s="53">
        <v>0.5</v>
      </c>
      <c r="F28" s="53">
        <v>0.5</v>
      </c>
      <c r="G28" s="53">
        <v>0.5</v>
      </c>
      <c r="H28" s="53">
        <v>0.5</v>
      </c>
      <c r="I28" s="53">
        <v>3</v>
      </c>
      <c r="J28" s="53">
        <f>I28*35</f>
        <v>105</v>
      </c>
    </row>
    <row r="29" spans="1:10" ht="14.25">
      <c r="A29" s="118" t="s">
        <v>36</v>
      </c>
      <c r="B29" s="172" t="s">
        <v>56</v>
      </c>
      <c r="C29" s="53">
        <v>1</v>
      </c>
      <c r="D29" s="53">
        <v>1</v>
      </c>
      <c r="E29" s="53">
        <v>1</v>
      </c>
      <c r="F29" s="53">
        <v>1</v>
      </c>
      <c r="G29" s="53">
        <v>1</v>
      </c>
      <c r="H29" s="53">
        <v>1</v>
      </c>
      <c r="I29" s="53">
        <v>6</v>
      </c>
      <c r="J29" s="53">
        <f>I29*34</f>
        <v>204</v>
      </c>
    </row>
    <row r="30" spans="1:10" ht="18" customHeight="1">
      <c r="A30" s="200" t="s">
        <v>30</v>
      </c>
      <c r="B30" s="53" t="s">
        <v>66</v>
      </c>
      <c r="C30" s="53"/>
      <c r="D30" s="53">
        <v>1</v>
      </c>
      <c r="E30" s="53"/>
      <c r="F30" s="53">
        <v>1</v>
      </c>
      <c r="G30" s="53"/>
      <c r="H30" s="53"/>
      <c r="I30" s="53">
        <v>2</v>
      </c>
      <c r="J30" s="53">
        <f aca="true" t="shared" si="3" ref="J30:J36">I30*34</f>
        <v>68</v>
      </c>
    </row>
    <row r="31" spans="1:10" ht="29.25" customHeight="1">
      <c r="A31" s="200" t="s">
        <v>20</v>
      </c>
      <c r="B31" s="53" t="s">
        <v>21</v>
      </c>
      <c r="C31" s="53"/>
      <c r="D31" s="53"/>
      <c r="E31" s="53">
        <v>1</v>
      </c>
      <c r="F31" s="53"/>
      <c r="G31" s="53"/>
      <c r="H31" s="53"/>
      <c r="I31" s="53">
        <v>1</v>
      </c>
      <c r="J31" s="53">
        <f t="shared" si="3"/>
        <v>34</v>
      </c>
    </row>
    <row r="32" spans="1:10" ht="25.5" customHeight="1">
      <c r="A32" s="200" t="s">
        <v>23</v>
      </c>
      <c r="B32" s="173" t="s">
        <v>67</v>
      </c>
      <c r="C32" s="399">
        <v>1</v>
      </c>
      <c r="D32" s="400"/>
      <c r="E32" s="400"/>
      <c r="F32" s="400"/>
      <c r="G32" s="400"/>
      <c r="H32" s="401"/>
      <c r="I32" s="53">
        <v>1</v>
      </c>
      <c r="J32" s="53">
        <f t="shared" si="3"/>
        <v>34</v>
      </c>
    </row>
    <row r="33" spans="1:10" ht="15" customHeight="1">
      <c r="A33" s="276" t="s">
        <v>68</v>
      </c>
      <c r="B33" s="54" t="s">
        <v>136</v>
      </c>
      <c r="C33" s="53">
        <v>0.5</v>
      </c>
      <c r="D33" s="53"/>
      <c r="E33" s="53"/>
      <c r="F33" s="53"/>
      <c r="G33" s="53"/>
      <c r="H33" s="53"/>
      <c r="I33" s="53">
        <v>0.5</v>
      </c>
      <c r="J33" s="53">
        <f t="shared" si="3"/>
        <v>17</v>
      </c>
    </row>
    <row r="34" spans="1:10" ht="14.25">
      <c r="A34" s="277"/>
      <c r="B34" s="171" t="s">
        <v>137</v>
      </c>
      <c r="C34" s="53"/>
      <c r="D34" s="53"/>
      <c r="E34" s="53"/>
      <c r="F34" s="53"/>
      <c r="G34" s="53"/>
      <c r="H34" s="53">
        <v>0.5</v>
      </c>
      <c r="I34" s="53">
        <v>0.5</v>
      </c>
      <c r="J34" s="53">
        <f t="shared" si="3"/>
        <v>17</v>
      </c>
    </row>
    <row r="35" spans="1:10" ht="14.25">
      <c r="A35" s="277"/>
      <c r="B35" s="171" t="s">
        <v>178</v>
      </c>
      <c r="C35" s="53"/>
      <c r="D35" s="53"/>
      <c r="E35" s="53"/>
      <c r="F35" s="53"/>
      <c r="G35" s="53"/>
      <c r="H35" s="53">
        <v>0.5</v>
      </c>
      <c r="I35" s="53">
        <v>0.5</v>
      </c>
      <c r="J35" s="53">
        <f t="shared" si="3"/>
        <v>17</v>
      </c>
    </row>
    <row r="36" spans="1:10" ht="24">
      <c r="A36" s="277"/>
      <c r="B36" s="54" t="s">
        <v>143</v>
      </c>
      <c r="C36" s="53"/>
      <c r="D36" s="53"/>
      <c r="E36" s="53"/>
      <c r="F36" s="53">
        <v>0.5</v>
      </c>
      <c r="G36" s="53"/>
      <c r="H36" s="53"/>
      <c r="I36" s="53">
        <v>0.5</v>
      </c>
      <c r="J36" s="53">
        <f t="shared" si="3"/>
        <v>17</v>
      </c>
    </row>
    <row r="37" spans="1:10" ht="24.75" customHeight="1">
      <c r="A37" s="272" t="s">
        <v>57</v>
      </c>
      <c r="B37" s="272"/>
      <c r="C37" s="153">
        <v>32</v>
      </c>
      <c r="D37" s="153">
        <v>32</v>
      </c>
      <c r="E37" s="153">
        <v>32</v>
      </c>
      <c r="F37" s="153">
        <v>32</v>
      </c>
      <c r="G37" s="153">
        <v>32</v>
      </c>
      <c r="H37" s="153">
        <v>32</v>
      </c>
      <c r="I37" s="139">
        <f>SUM(I29:I36)</f>
        <v>12</v>
      </c>
      <c r="J37" s="139">
        <f>SUM(J29:J36)</f>
        <v>408</v>
      </c>
    </row>
    <row r="38" spans="1:10" ht="14.25">
      <c r="A38" s="280" t="s">
        <v>39</v>
      </c>
      <c r="B38" s="280"/>
      <c r="C38" s="53" t="s">
        <v>40</v>
      </c>
      <c r="D38" s="53" t="s">
        <v>40</v>
      </c>
      <c r="E38" s="53" t="s">
        <v>40</v>
      </c>
      <c r="F38" s="53" t="s">
        <v>40</v>
      </c>
      <c r="G38" s="53" t="s">
        <v>40</v>
      </c>
      <c r="H38" s="53" t="s">
        <v>40</v>
      </c>
      <c r="I38" s="53" t="s">
        <v>148</v>
      </c>
      <c r="J38" s="53" t="s">
        <v>149</v>
      </c>
    </row>
    <row r="39" spans="1:10" ht="27.75" customHeight="1">
      <c r="A39" s="36"/>
      <c r="B39" s="278" t="s">
        <v>126</v>
      </c>
      <c r="C39" s="278"/>
      <c r="D39" s="278"/>
      <c r="E39" s="278"/>
      <c r="F39" s="278"/>
      <c r="G39" s="278"/>
      <c r="H39" s="278"/>
      <c r="I39" s="278"/>
      <c r="J39" s="36"/>
    </row>
  </sheetData>
  <sheetProtection/>
  <mergeCells count="28">
    <mergeCell ref="C5:C6"/>
    <mergeCell ref="D5:D6"/>
    <mergeCell ref="H5:H6"/>
    <mergeCell ref="A1:J1"/>
    <mergeCell ref="A2:J2"/>
    <mergeCell ref="A3:J3"/>
    <mergeCell ref="A4:J4"/>
    <mergeCell ref="G5:G6"/>
    <mergeCell ref="A5:A6"/>
    <mergeCell ref="I5:I6"/>
    <mergeCell ref="B39:I39"/>
    <mergeCell ref="A22:A23"/>
    <mergeCell ref="A38:B38"/>
    <mergeCell ref="F5:F6"/>
    <mergeCell ref="J5:J6"/>
    <mergeCell ref="A7:I7"/>
    <mergeCell ref="A8:A9"/>
    <mergeCell ref="A17:A19"/>
    <mergeCell ref="E5:E6"/>
    <mergeCell ref="A14:A16"/>
    <mergeCell ref="A20:A21"/>
    <mergeCell ref="A10:A11"/>
    <mergeCell ref="A12:A13"/>
    <mergeCell ref="A37:B37"/>
    <mergeCell ref="A26:B26"/>
    <mergeCell ref="A27:J27"/>
    <mergeCell ref="A33:A36"/>
    <mergeCell ref="C32:H32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3">
      <selection activeCell="A32" sqref="A32:G39"/>
    </sheetView>
  </sheetViews>
  <sheetFormatPr defaultColWidth="9.140625" defaultRowHeight="15"/>
  <cols>
    <col min="1" max="1" width="26.7109375" style="0" customWidth="1"/>
    <col min="2" max="2" width="24.140625" style="0" customWidth="1"/>
    <col min="3" max="7" width="6.00390625" style="0" customWidth="1"/>
    <col min="8" max="9" width="7.28125" style="0" customWidth="1"/>
  </cols>
  <sheetData>
    <row r="1" spans="1:9" ht="14.25">
      <c r="A1" s="248"/>
      <c r="B1" s="248"/>
      <c r="C1" s="248"/>
      <c r="D1" s="248"/>
      <c r="E1" s="248"/>
      <c r="F1" s="248"/>
      <c r="G1" s="248"/>
      <c r="H1" s="248"/>
      <c r="I1" s="248"/>
    </row>
    <row r="2" spans="1:9" ht="14.25">
      <c r="A2" s="263" t="s">
        <v>42</v>
      </c>
      <c r="B2" s="263"/>
      <c r="C2" s="263"/>
      <c r="D2" s="263"/>
      <c r="E2" s="263"/>
      <c r="F2" s="263"/>
      <c r="G2" s="263"/>
      <c r="H2" s="263"/>
      <c r="I2" s="263"/>
    </row>
    <row r="3" spans="1:9" ht="14.25">
      <c r="A3" s="263" t="s">
        <v>146</v>
      </c>
      <c r="B3" s="263"/>
      <c r="C3" s="263"/>
      <c r="D3" s="263"/>
      <c r="E3" s="263"/>
      <c r="F3" s="263"/>
      <c r="G3" s="263"/>
      <c r="H3" s="263"/>
      <c r="I3" s="263"/>
    </row>
    <row r="4" spans="1:9" ht="15">
      <c r="A4" s="311" t="s">
        <v>70</v>
      </c>
      <c r="B4" s="311"/>
      <c r="C4" s="311"/>
      <c r="D4" s="311"/>
      <c r="E4" s="311"/>
      <c r="F4" s="311"/>
      <c r="G4" s="311"/>
      <c r="H4" s="311"/>
      <c r="I4" s="311"/>
    </row>
    <row r="5" spans="1:9" ht="15" customHeight="1">
      <c r="A5" s="315" t="s">
        <v>0</v>
      </c>
      <c r="B5" s="56" t="s">
        <v>1</v>
      </c>
      <c r="C5" s="316" t="s">
        <v>71</v>
      </c>
      <c r="D5" s="307" t="s">
        <v>72</v>
      </c>
      <c r="E5" s="307" t="s">
        <v>73</v>
      </c>
      <c r="F5" s="307" t="s">
        <v>74</v>
      </c>
      <c r="G5" s="309" t="s">
        <v>150</v>
      </c>
      <c r="H5" s="306" t="s">
        <v>3</v>
      </c>
      <c r="I5" s="306" t="s">
        <v>44</v>
      </c>
    </row>
    <row r="6" spans="1:9" ht="14.25">
      <c r="A6" s="315"/>
      <c r="B6" s="63" t="s">
        <v>5</v>
      </c>
      <c r="C6" s="316"/>
      <c r="D6" s="307"/>
      <c r="E6" s="307"/>
      <c r="F6" s="307"/>
      <c r="G6" s="310"/>
      <c r="H6" s="306"/>
      <c r="I6" s="306"/>
    </row>
    <row r="7" spans="1:9" ht="14.25">
      <c r="A7" s="305" t="s">
        <v>11</v>
      </c>
      <c r="B7" s="305"/>
      <c r="C7" s="305"/>
      <c r="D7" s="305"/>
      <c r="E7" s="305"/>
      <c r="F7" s="305"/>
      <c r="G7" s="305"/>
      <c r="H7" s="305"/>
      <c r="I7" s="62"/>
    </row>
    <row r="8" spans="1:9" ht="14.25">
      <c r="A8" s="306" t="s">
        <v>12</v>
      </c>
      <c r="B8" s="64" t="s">
        <v>13</v>
      </c>
      <c r="C8" s="58">
        <v>3</v>
      </c>
      <c r="D8" s="58">
        <v>3</v>
      </c>
      <c r="E8" s="58">
        <v>3</v>
      </c>
      <c r="F8" s="58">
        <v>3</v>
      </c>
      <c r="G8" s="58">
        <v>3</v>
      </c>
      <c r="H8" s="58">
        <v>15</v>
      </c>
      <c r="I8" s="66">
        <f>H8*35</f>
        <v>525</v>
      </c>
    </row>
    <row r="9" spans="1:9" ht="14.25">
      <c r="A9" s="306"/>
      <c r="B9" s="64" t="s">
        <v>14</v>
      </c>
      <c r="C9" s="59">
        <v>2</v>
      </c>
      <c r="D9" s="59">
        <v>2</v>
      </c>
      <c r="E9" s="59">
        <v>2</v>
      </c>
      <c r="F9" s="59">
        <v>2</v>
      </c>
      <c r="G9" s="59">
        <v>2</v>
      </c>
      <c r="H9" s="58">
        <v>10</v>
      </c>
      <c r="I9" s="66">
        <f aca="true" t="shared" si="0" ref="I9:I26">H9*35</f>
        <v>350</v>
      </c>
    </row>
    <row r="10" spans="1:9" ht="15" customHeight="1">
      <c r="A10" s="306" t="s">
        <v>15</v>
      </c>
      <c r="B10" s="55" t="s">
        <v>50</v>
      </c>
      <c r="C10" s="69">
        <v>0.5</v>
      </c>
      <c r="D10" s="69">
        <v>0.5</v>
      </c>
      <c r="E10" s="69">
        <v>0.5</v>
      </c>
      <c r="F10" s="69">
        <v>0.5</v>
      </c>
      <c r="G10" s="69">
        <v>0.5</v>
      </c>
      <c r="H10" s="58">
        <v>2.5</v>
      </c>
      <c r="I10" s="66">
        <f t="shared" si="0"/>
        <v>87.5</v>
      </c>
    </row>
    <row r="11" spans="1:9" ht="21.75" customHeight="1">
      <c r="A11" s="306"/>
      <c r="B11" s="55" t="s">
        <v>125</v>
      </c>
      <c r="C11" s="69">
        <v>0.5</v>
      </c>
      <c r="D11" s="69">
        <v>0.5</v>
      </c>
      <c r="E11" s="69">
        <v>0.5</v>
      </c>
      <c r="F11" s="69">
        <v>0.5</v>
      </c>
      <c r="G11" s="69">
        <v>0.5</v>
      </c>
      <c r="H11" s="58">
        <v>2.5</v>
      </c>
      <c r="I11" s="66">
        <f t="shared" si="0"/>
        <v>87.5</v>
      </c>
    </row>
    <row r="12" spans="1:9" ht="40.5" customHeight="1">
      <c r="A12" s="312" t="s">
        <v>16</v>
      </c>
      <c r="B12" s="64" t="s">
        <v>17</v>
      </c>
      <c r="C12" s="58">
        <v>3</v>
      </c>
      <c r="D12" s="58">
        <v>3</v>
      </c>
      <c r="E12" s="58">
        <v>3</v>
      </c>
      <c r="F12" s="58">
        <v>3</v>
      </c>
      <c r="G12" s="58">
        <v>3</v>
      </c>
      <c r="H12" s="58">
        <v>15</v>
      </c>
      <c r="I12" s="66">
        <f t="shared" si="0"/>
        <v>525</v>
      </c>
    </row>
    <row r="13" spans="1:9" ht="14.25">
      <c r="A13" s="313"/>
      <c r="B13" s="88" t="s">
        <v>18</v>
      </c>
      <c r="C13" s="68" t="s">
        <v>19</v>
      </c>
      <c r="D13" s="68" t="s">
        <v>93</v>
      </c>
      <c r="E13" s="68" t="s">
        <v>19</v>
      </c>
      <c r="F13" s="68" t="s">
        <v>19</v>
      </c>
      <c r="G13" s="68" t="s">
        <v>19</v>
      </c>
      <c r="H13" s="68">
        <v>0</v>
      </c>
      <c r="I13" s="66">
        <f t="shared" si="0"/>
        <v>0</v>
      </c>
    </row>
    <row r="14" spans="1:9" ht="15" customHeight="1">
      <c r="A14" s="306" t="s">
        <v>20</v>
      </c>
      <c r="B14" s="64" t="s">
        <v>63</v>
      </c>
      <c r="C14" s="58">
        <v>3</v>
      </c>
      <c r="D14" s="58">
        <v>3</v>
      </c>
      <c r="E14" s="58">
        <v>3</v>
      </c>
      <c r="F14" s="58">
        <v>3</v>
      </c>
      <c r="G14" s="58">
        <v>3</v>
      </c>
      <c r="H14" s="58">
        <v>15</v>
      </c>
      <c r="I14" s="66">
        <f t="shared" si="0"/>
        <v>525</v>
      </c>
    </row>
    <row r="15" spans="1:9" ht="14.25">
      <c r="A15" s="306"/>
      <c r="B15" s="64" t="s">
        <v>64</v>
      </c>
      <c r="C15" s="58">
        <v>2</v>
      </c>
      <c r="D15" s="58">
        <v>2</v>
      </c>
      <c r="E15" s="58">
        <v>2</v>
      </c>
      <c r="F15" s="58">
        <v>2</v>
      </c>
      <c r="G15" s="58">
        <v>2</v>
      </c>
      <c r="H15" s="58">
        <v>10</v>
      </c>
      <c r="I15" s="66">
        <f t="shared" si="0"/>
        <v>350</v>
      </c>
    </row>
    <row r="16" spans="1:9" ht="14.25">
      <c r="A16" s="306"/>
      <c r="B16" s="64" t="s">
        <v>108</v>
      </c>
      <c r="C16" s="59">
        <v>1</v>
      </c>
      <c r="D16" s="59">
        <v>1</v>
      </c>
      <c r="E16" s="59">
        <v>1</v>
      </c>
      <c r="F16" s="59">
        <v>1</v>
      </c>
      <c r="G16" s="59">
        <v>1</v>
      </c>
      <c r="H16" s="58">
        <v>5</v>
      </c>
      <c r="I16" s="66">
        <f t="shared" si="0"/>
        <v>175</v>
      </c>
    </row>
    <row r="17" spans="1:9" ht="24" customHeight="1">
      <c r="A17" s="306" t="s">
        <v>23</v>
      </c>
      <c r="B17" s="60" t="s">
        <v>24</v>
      </c>
      <c r="C17" s="59">
        <v>2</v>
      </c>
      <c r="D17" s="59">
        <v>2</v>
      </c>
      <c r="E17" s="59">
        <v>2</v>
      </c>
      <c r="F17" s="59">
        <v>2</v>
      </c>
      <c r="G17" s="59">
        <v>2</v>
      </c>
      <c r="H17" s="58">
        <v>10</v>
      </c>
      <c r="I17" s="66">
        <f t="shared" si="0"/>
        <v>350</v>
      </c>
    </row>
    <row r="18" spans="1:9" ht="14.25">
      <c r="A18" s="306"/>
      <c r="B18" s="64" t="s">
        <v>52</v>
      </c>
      <c r="C18" s="59">
        <v>1</v>
      </c>
      <c r="D18" s="59">
        <v>1</v>
      </c>
      <c r="E18" s="59">
        <v>1</v>
      </c>
      <c r="F18" s="59">
        <v>1</v>
      </c>
      <c r="G18" s="59">
        <v>1</v>
      </c>
      <c r="H18" s="58">
        <v>5</v>
      </c>
      <c r="I18" s="66">
        <f t="shared" si="0"/>
        <v>175</v>
      </c>
    </row>
    <row r="19" spans="1:9" ht="14.25">
      <c r="A19" s="306"/>
      <c r="B19" s="64" t="s">
        <v>25</v>
      </c>
      <c r="C19" s="59">
        <v>2</v>
      </c>
      <c r="D19" s="59">
        <v>2</v>
      </c>
      <c r="E19" s="59">
        <v>2</v>
      </c>
      <c r="F19" s="59">
        <v>2</v>
      </c>
      <c r="G19" s="59">
        <v>2</v>
      </c>
      <c r="H19" s="58">
        <v>10</v>
      </c>
      <c r="I19" s="66">
        <f t="shared" si="0"/>
        <v>350</v>
      </c>
    </row>
    <row r="20" spans="1:9" ht="17.25" customHeight="1">
      <c r="A20" s="314" t="s">
        <v>160</v>
      </c>
      <c r="B20" s="64" t="s">
        <v>65</v>
      </c>
      <c r="C20" s="59">
        <v>2</v>
      </c>
      <c r="D20" s="59">
        <v>2</v>
      </c>
      <c r="E20" s="59">
        <v>2</v>
      </c>
      <c r="F20" s="59">
        <v>2</v>
      </c>
      <c r="G20" s="59">
        <v>2</v>
      </c>
      <c r="H20" s="58">
        <v>10</v>
      </c>
      <c r="I20" s="66">
        <f t="shared" si="0"/>
        <v>350</v>
      </c>
    </row>
    <row r="21" spans="1:9" ht="21.75" customHeight="1">
      <c r="A21" s="314"/>
      <c r="B21" s="64" t="s">
        <v>75</v>
      </c>
      <c r="C21" s="59">
        <v>2</v>
      </c>
      <c r="D21" s="59">
        <v>2</v>
      </c>
      <c r="E21" s="59">
        <v>2</v>
      </c>
      <c r="F21" s="59">
        <v>2</v>
      </c>
      <c r="G21" s="59">
        <v>2</v>
      </c>
      <c r="H21" s="58">
        <v>10</v>
      </c>
      <c r="I21" s="66">
        <f t="shared" si="0"/>
        <v>350</v>
      </c>
    </row>
    <row r="22" spans="1:9" ht="20.25" customHeight="1">
      <c r="A22" s="314"/>
      <c r="B22" s="64" t="s">
        <v>26</v>
      </c>
      <c r="C22" s="59">
        <v>2</v>
      </c>
      <c r="D22" s="59">
        <v>2</v>
      </c>
      <c r="E22" s="59">
        <v>2</v>
      </c>
      <c r="F22" s="59">
        <v>2</v>
      </c>
      <c r="G22" s="59">
        <v>2</v>
      </c>
      <c r="H22" s="58">
        <v>10</v>
      </c>
      <c r="I22" s="66">
        <f t="shared" si="0"/>
        <v>350</v>
      </c>
    </row>
    <row r="23" spans="1:9" ht="18.75" customHeight="1">
      <c r="A23" s="61" t="s">
        <v>27</v>
      </c>
      <c r="B23" s="57" t="s">
        <v>28</v>
      </c>
      <c r="C23" s="59">
        <v>1</v>
      </c>
      <c r="D23" s="59">
        <v>1</v>
      </c>
      <c r="E23" s="59">
        <v>1</v>
      </c>
      <c r="F23" s="59">
        <v>1</v>
      </c>
      <c r="G23" s="59">
        <v>1</v>
      </c>
      <c r="H23" s="58">
        <v>5</v>
      </c>
      <c r="I23" s="66">
        <f t="shared" si="0"/>
        <v>175</v>
      </c>
    </row>
    <row r="24" spans="1:9" ht="27" customHeight="1">
      <c r="A24" s="65" t="s">
        <v>30</v>
      </c>
      <c r="B24" s="64" t="s">
        <v>31</v>
      </c>
      <c r="C24" s="59">
        <v>1</v>
      </c>
      <c r="D24" s="59">
        <v>1</v>
      </c>
      <c r="E24" s="59">
        <v>1</v>
      </c>
      <c r="F24" s="59">
        <v>1</v>
      </c>
      <c r="G24" s="59">
        <v>1</v>
      </c>
      <c r="H24" s="58">
        <v>5</v>
      </c>
      <c r="I24" s="66">
        <f t="shared" si="0"/>
        <v>175</v>
      </c>
    </row>
    <row r="25" spans="1:9" ht="14.25" customHeight="1">
      <c r="A25" s="306" t="s">
        <v>32</v>
      </c>
      <c r="B25" s="64" t="s">
        <v>76</v>
      </c>
      <c r="C25" s="59">
        <v>1</v>
      </c>
      <c r="D25" s="59">
        <v>1</v>
      </c>
      <c r="E25" s="59">
        <v>1</v>
      </c>
      <c r="F25" s="59">
        <v>1</v>
      </c>
      <c r="G25" s="59">
        <v>1</v>
      </c>
      <c r="H25" s="58">
        <v>5</v>
      </c>
      <c r="I25" s="66">
        <f t="shared" si="0"/>
        <v>175</v>
      </c>
    </row>
    <row r="26" spans="1:9" ht="24.75" customHeight="1">
      <c r="A26" s="306"/>
      <c r="B26" s="64" t="s">
        <v>33</v>
      </c>
      <c r="C26" s="59">
        <v>3</v>
      </c>
      <c r="D26" s="59">
        <v>3</v>
      </c>
      <c r="E26" s="59">
        <v>3</v>
      </c>
      <c r="F26" s="59">
        <v>3</v>
      </c>
      <c r="G26" s="59">
        <v>3</v>
      </c>
      <c r="H26" s="58">
        <v>15</v>
      </c>
      <c r="I26" s="66">
        <f t="shared" si="0"/>
        <v>525</v>
      </c>
    </row>
    <row r="27" spans="1:9" ht="14.25">
      <c r="A27" s="304" t="s">
        <v>34</v>
      </c>
      <c r="B27" s="304"/>
      <c r="C27" s="140">
        <f>SUM(C8:C13,C14:C26)</f>
        <v>32</v>
      </c>
      <c r="D27" s="140">
        <f aca="true" t="shared" si="1" ref="D27:I27">SUM(D8:D13,D14:D26)</f>
        <v>32</v>
      </c>
      <c r="E27" s="140">
        <f t="shared" si="1"/>
        <v>32</v>
      </c>
      <c r="F27" s="140">
        <f t="shared" si="1"/>
        <v>32</v>
      </c>
      <c r="G27" s="140">
        <f t="shared" si="1"/>
        <v>32</v>
      </c>
      <c r="H27" s="140">
        <f t="shared" si="1"/>
        <v>160</v>
      </c>
      <c r="I27" s="140">
        <f t="shared" si="1"/>
        <v>5600</v>
      </c>
    </row>
    <row r="28" spans="1:9" ht="14.25">
      <c r="A28" s="290" t="s">
        <v>35</v>
      </c>
      <c r="B28" s="291"/>
      <c r="C28" s="291"/>
      <c r="D28" s="291"/>
      <c r="E28" s="291"/>
      <c r="F28" s="291"/>
      <c r="G28" s="291"/>
      <c r="H28" s="291"/>
      <c r="I28" s="291"/>
    </row>
    <row r="29" spans="1:9" ht="31.5" customHeight="1">
      <c r="A29" s="71" t="s">
        <v>36</v>
      </c>
      <c r="B29" s="141" t="s">
        <v>151</v>
      </c>
      <c r="C29" s="70">
        <v>0.5</v>
      </c>
      <c r="D29" s="70">
        <v>0.5</v>
      </c>
      <c r="E29" s="70">
        <v>0.5</v>
      </c>
      <c r="F29" s="70">
        <v>0.5</v>
      </c>
      <c r="G29" s="70">
        <v>0.5</v>
      </c>
      <c r="H29" s="142">
        <v>2.5</v>
      </c>
      <c r="I29" s="142">
        <f>H29*35</f>
        <v>87.5</v>
      </c>
    </row>
    <row r="30" spans="1:9" ht="14.25">
      <c r="A30" s="71" t="s">
        <v>30</v>
      </c>
      <c r="B30" s="201" t="s">
        <v>66</v>
      </c>
      <c r="C30" s="67">
        <v>1</v>
      </c>
      <c r="D30" s="67"/>
      <c r="E30" s="67">
        <v>1</v>
      </c>
      <c r="F30" s="67"/>
      <c r="G30" s="67"/>
      <c r="H30" s="202">
        <v>2</v>
      </c>
      <c r="I30" s="142">
        <f aca="true" t="shared" si="2" ref="I30:I40">H30*35</f>
        <v>70</v>
      </c>
    </row>
    <row r="31" spans="1:9" ht="31.5" customHeight="1">
      <c r="A31" s="206" t="s">
        <v>147</v>
      </c>
      <c r="B31" s="201" t="s">
        <v>65</v>
      </c>
      <c r="C31" s="67"/>
      <c r="D31" s="67"/>
      <c r="E31" s="67">
        <v>1</v>
      </c>
      <c r="F31" s="67"/>
      <c r="G31" s="67"/>
      <c r="H31" s="202">
        <v>1</v>
      </c>
      <c r="I31" s="142">
        <f t="shared" si="2"/>
        <v>35</v>
      </c>
    </row>
    <row r="32" spans="1:9" ht="15.75" customHeight="1">
      <c r="A32" s="289" t="s">
        <v>77</v>
      </c>
      <c r="B32" s="203" t="s">
        <v>78</v>
      </c>
      <c r="C32" s="68">
        <v>0.5</v>
      </c>
      <c r="D32" s="68">
        <v>0.5</v>
      </c>
      <c r="E32" s="68">
        <v>0.5</v>
      </c>
      <c r="F32" s="68">
        <v>0.5</v>
      </c>
      <c r="G32" s="68">
        <v>0.5</v>
      </c>
      <c r="H32" s="68">
        <v>2.5</v>
      </c>
      <c r="I32" s="142">
        <f t="shared" si="2"/>
        <v>87.5</v>
      </c>
    </row>
    <row r="33" spans="1:9" ht="14.25" customHeight="1">
      <c r="A33" s="289"/>
      <c r="B33" s="203" t="s">
        <v>79</v>
      </c>
      <c r="C33" s="204">
        <v>0.5</v>
      </c>
      <c r="D33" s="68">
        <v>0.5</v>
      </c>
      <c r="E33" s="68">
        <v>0.5</v>
      </c>
      <c r="F33" s="68">
        <v>0.5</v>
      </c>
      <c r="G33" s="68">
        <v>0.5</v>
      </c>
      <c r="H33" s="68">
        <v>2.5</v>
      </c>
      <c r="I33" s="142">
        <f t="shared" si="2"/>
        <v>87.5</v>
      </c>
    </row>
    <row r="34" spans="1:9" ht="36" customHeight="1">
      <c r="A34" s="207" t="s">
        <v>23</v>
      </c>
      <c r="B34" s="208" t="s">
        <v>81</v>
      </c>
      <c r="C34" s="295">
        <v>0.5</v>
      </c>
      <c r="D34" s="296"/>
      <c r="E34" s="296"/>
      <c r="F34" s="296"/>
      <c r="G34" s="297"/>
      <c r="H34" s="202">
        <v>0.5</v>
      </c>
      <c r="I34" s="142">
        <f t="shared" si="2"/>
        <v>17.5</v>
      </c>
    </row>
    <row r="35" spans="1:9" ht="19.5" customHeight="1">
      <c r="A35" s="298" t="s">
        <v>80</v>
      </c>
      <c r="B35" s="203" t="s">
        <v>83</v>
      </c>
      <c r="C35" s="292">
        <v>1</v>
      </c>
      <c r="D35" s="293"/>
      <c r="E35" s="293"/>
      <c r="F35" s="293"/>
      <c r="G35" s="294"/>
      <c r="H35" s="202">
        <v>1</v>
      </c>
      <c r="I35" s="142">
        <f t="shared" si="2"/>
        <v>35</v>
      </c>
    </row>
    <row r="36" spans="1:9" ht="24.75" customHeight="1">
      <c r="A36" s="298"/>
      <c r="B36" s="203" t="s">
        <v>82</v>
      </c>
      <c r="C36" s="299">
        <v>1</v>
      </c>
      <c r="D36" s="300"/>
      <c r="E36" s="300"/>
      <c r="F36" s="300"/>
      <c r="G36" s="301"/>
      <c r="H36" s="68">
        <v>1</v>
      </c>
      <c r="I36" s="142">
        <f t="shared" si="2"/>
        <v>35</v>
      </c>
    </row>
    <row r="37" spans="1:9" ht="20.25" customHeight="1">
      <c r="A37" s="298"/>
      <c r="B37" s="205" t="s">
        <v>144</v>
      </c>
      <c r="C37" s="168"/>
      <c r="D37" s="168"/>
      <c r="E37" s="168"/>
      <c r="F37" s="168"/>
      <c r="G37" s="167">
        <v>1</v>
      </c>
      <c r="H37" s="68">
        <v>1</v>
      </c>
      <c r="I37" s="142">
        <f t="shared" si="2"/>
        <v>35</v>
      </c>
    </row>
    <row r="38" spans="1:9" ht="14.25">
      <c r="A38" s="298"/>
      <c r="B38" s="205" t="s">
        <v>172</v>
      </c>
      <c r="C38" s="168">
        <v>0.5</v>
      </c>
      <c r="D38" s="168">
        <v>0.5</v>
      </c>
      <c r="E38" s="168">
        <v>0.5</v>
      </c>
      <c r="F38" s="168">
        <v>0.5</v>
      </c>
      <c r="G38" s="68">
        <v>0.5</v>
      </c>
      <c r="H38" s="68">
        <v>2.5</v>
      </c>
      <c r="I38" s="142">
        <f t="shared" si="2"/>
        <v>87.5</v>
      </c>
    </row>
    <row r="39" spans="1:9" ht="14.25">
      <c r="A39" s="298"/>
      <c r="B39" s="205" t="s">
        <v>179</v>
      </c>
      <c r="C39" s="68">
        <v>1</v>
      </c>
      <c r="D39" s="168"/>
      <c r="E39" s="168"/>
      <c r="F39" s="168"/>
      <c r="G39" s="128"/>
      <c r="H39" s="68">
        <v>1</v>
      </c>
      <c r="I39" s="142">
        <f t="shared" si="2"/>
        <v>35</v>
      </c>
    </row>
    <row r="40" spans="1:9" ht="12.75" customHeight="1">
      <c r="A40" s="302" t="s">
        <v>135</v>
      </c>
      <c r="B40" s="303"/>
      <c r="C40" s="299">
        <v>5</v>
      </c>
      <c r="D40" s="300"/>
      <c r="E40" s="300"/>
      <c r="F40" s="300"/>
      <c r="G40" s="300"/>
      <c r="H40" s="68">
        <v>5</v>
      </c>
      <c r="I40" s="142">
        <f t="shared" si="2"/>
        <v>175</v>
      </c>
    </row>
    <row r="41" spans="1:9" ht="23.25" customHeight="1">
      <c r="A41" s="308" t="s">
        <v>38</v>
      </c>
      <c r="B41" s="308"/>
      <c r="C41" s="144">
        <v>36</v>
      </c>
      <c r="D41" s="144">
        <v>36</v>
      </c>
      <c r="E41" s="144">
        <v>36</v>
      </c>
      <c r="F41" s="144">
        <v>36</v>
      </c>
      <c r="G41" s="144">
        <v>36</v>
      </c>
      <c r="H41" s="144">
        <f>SUM(H30:H40)</f>
        <v>20</v>
      </c>
      <c r="I41" s="209">
        <f>G41*5*35</f>
        <v>6300</v>
      </c>
    </row>
    <row r="42" spans="1:9" ht="14.25">
      <c r="A42" s="288" t="s">
        <v>39</v>
      </c>
      <c r="B42" s="288"/>
      <c r="C42" s="145" t="s">
        <v>40</v>
      </c>
      <c r="D42" s="145" t="s">
        <v>40</v>
      </c>
      <c r="E42" s="145" t="s">
        <v>40</v>
      </c>
      <c r="F42" s="145" t="s">
        <v>40</v>
      </c>
      <c r="G42" s="145" t="s">
        <v>40</v>
      </c>
      <c r="H42" s="143" t="s">
        <v>186</v>
      </c>
      <c r="I42" s="142" t="s">
        <v>187</v>
      </c>
    </row>
  </sheetData>
  <sheetProtection/>
  <mergeCells count="31">
    <mergeCell ref="A1:I1"/>
    <mergeCell ref="A5:A6"/>
    <mergeCell ref="C5:C6"/>
    <mergeCell ref="D5:D6"/>
    <mergeCell ref="E5:E6"/>
    <mergeCell ref="A2:I2"/>
    <mergeCell ref="A3:I3"/>
    <mergeCell ref="A4:I4"/>
    <mergeCell ref="I5:I6"/>
    <mergeCell ref="A25:A26"/>
    <mergeCell ref="A8:A9"/>
    <mergeCell ref="A12:A13"/>
    <mergeCell ref="A10:A11"/>
    <mergeCell ref="A17:A19"/>
    <mergeCell ref="A20:A22"/>
    <mergeCell ref="A27:B27"/>
    <mergeCell ref="A7:H7"/>
    <mergeCell ref="A14:A16"/>
    <mergeCell ref="F5:F6"/>
    <mergeCell ref="H5:H6"/>
    <mergeCell ref="A41:B41"/>
    <mergeCell ref="G5:G6"/>
    <mergeCell ref="A42:B42"/>
    <mergeCell ref="A32:A33"/>
    <mergeCell ref="A28:I28"/>
    <mergeCell ref="C35:G35"/>
    <mergeCell ref="C34:G34"/>
    <mergeCell ref="A35:A39"/>
    <mergeCell ref="C36:G36"/>
    <mergeCell ref="A40:B40"/>
    <mergeCell ref="C40:G40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80" zoomScaleNormal="80" zoomScalePageLayoutView="0" workbookViewId="0" topLeftCell="A19">
      <selection activeCell="N38" sqref="N38"/>
    </sheetView>
  </sheetViews>
  <sheetFormatPr defaultColWidth="9.140625" defaultRowHeight="15"/>
  <cols>
    <col min="1" max="1" width="28.140625" style="0" customWidth="1"/>
    <col min="2" max="2" width="23.140625" style="0" customWidth="1"/>
    <col min="3" max="6" width="6.7109375" style="0" customWidth="1"/>
    <col min="7" max="7" width="6.57421875" style="0" customWidth="1"/>
    <col min="8" max="8" width="7.8515625" style="0" customWidth="1"/>
  </cols>
  <sheetData>
    <row r="1" spans="1:8" ht="14.25">
      <c r="A1" s="248"/>
      <c r="B1" s="248"/>
      <c r="C1" s="248"/>
      <c r="D1" s="248"/>
      <c r="E1" s="248"/>
      <c r="F1" s="248"/>
      <c r="G1" s="248"/>
      <c r="H1" s="248"/>
    </row>
    <row r="2" spans="1:8" ht="14.25">
      <c r="A2" s="263" t="s">
        <v>42</v>
      </c>
      <c r="B2" s="263"/>
      <c r="C2" s="263"/>
      <c r="D2" s="263"/>
      <c r="E2" s="263"/>
      <c r="F2" s="263"/>
      <c r="G2" s="263"/>
      <c r="H2" s="263"/>
    </row>
    <row r="3" spans="1:8" ht="14.25">
      <c r="A3" s="263" t="s">
        <v>146</v>
      </c>
      <c r="B3" s="263"/>
      <c r="C3" s="263"/>
      <c r="D3" s="263"/>
      <c r="E3" s="263"/>
      <c r="F3" s="263"/>
      <c r="G3" s="263"/>
      <c r="H3" s="263"/>
    </row>
    <row r="4" spans="1:8" ht="14.25">
      <c r="A4" s="324" t="s">
        <v>84</v>
      </c>
      <c r="B4" s="324"/>
      <c r="C4" s="324"/>
      <c r="D4" s="324"/>
      <c r="E4" s="324"/>
      <c r="F4" s="324"/>
      <c r="G4" s="324"/>
      <c r="H4" s="80"/>
    </row>
    <row r="5" spans="1:8" ht="15" customHeight="1">
      <c r="A5" s="314" t="s">
        <v>0</v>
      </c>
      <c r="B5" s="81" t="s">
        <v>1</v>
      </c>
      <c r="C5" s="319" t="s">
        <v>85</v>
      </c>
      <c r="D5" s="314" t="s">
        <v>86</v>
      </c>
      <c r="E5" s="314" t="s">
        <v>87</v>
      </c>
      <c r="F5" s="314" t="s">
        <v>88</v>
      </c>
      <c r="G5" s="314" t="s">
        <v>3</v>
      </c>
      <c r="H5" s="314" t="s">
        <v>44</v>
      </c>
    </row>
    <row r="6" spans="1:8" ht="14.25">
      <c r="A6" s="314"/>
      <c r="B6" s="82" t="s">
        <v>5</v>
      </c>
      <c r="C6" s="319"/>
      <c r="D6" s="314"/>
      <c r="E6" s="314"/>
      <c r="F6" s="314"/>
      <c r="G6" s="314"/>
      <c r="H6" s="314"/>
    </row>
    <row r="7" spans="1:8" ht="14.25">
      <c r="A7" s="317" t="s">
        <v>11</v>
      </c>
      <c r="B7" s="317"/>
      <c r="C7" s="317"/>
      <c r="D7" s="317"/>
      <c r="E7" s="317"/>
      <c r="F7" s="317"/>
      <c r="G7" s="317"/>
      <c r="H7" s="73"/>
    </row>
    <row r="8" spans="1:8" ht="14.25">
      <c r="A8" s="314" t="s">
        <v>12</v>
      </c>
      <c r="B8" s="77" t="s">
        <v>13</v>
      </c>
      <c r="C8" s="74">
        <v>3</v>
      </c>
      <c r="D8" s="74">
        <v>3</v>
      </c>
      <c r="E8" s="74">
        <v>3</v>
      </c>
      <c r="F8" s="74">
        <v>3</v>
      </c>
      <c r="G8" s="75">
        <f aca="true" t="shared" si="0" ref="G8:G25">SUM(C8:F8)</f>
        <v>12</v>
      </c>
      <c r="H8" s="74">
        <f>G8*34</f>
        <v>408</v>
      </c>
    </row>
    <row r="9" spans="1:8" ht="25.5" customHeight="1">
      <c r="A9" s="314"/>
      <c r="B9" s="77" t="s">
        <v>14</v>
      </c>
      <c r="C9" s="74">
        <v>3</v>
      </c>
      <c r="D9" s="74">
        <v>3</v>
      </c>
      <c r="E9" s="74">
        <v>3</v>
      </c>
      <c r="F9" s="74">
        <v>3</v>
      </c>
      <c r="G9" s="75">
        <f t="shared" si="0"/>
        <v>12</v>
      </c>
      <c r="H9" s="74">
        <f aca="true" t="shared" si="1" ref="H9:H25">G9*34</f>
        <v>408</v>
      </c>
    </row>
    <row r="10" spans="1:8" ht="24.75" customHeight="1">
      <c r="A10" s="306" t="s">
        <v>15</v>
      </c>
      <c r="B10" s="55" t="s">
        <v>103</v>
      </c>
      <c r="C10" s="90">
        <v>0.5</v>
      </c>
      <c r="D10" s="90">
        <v>0.5</v>
      </c>
      <c r="E10" s="90">
        <v>0.5</v>
      </c>
      <c r="F10" s="90">
        <v>0.5</v>
      </c>
      <c r="G10" s="75">
        <f t="shared" si="0"/>
        <v>2</v>
      </c>
      <c r="H10" s="74">
        <f t="shared" si="1"/>
        <v>68</v>
      </c>
    </row>
    <row r="11" spans="1:8" ht="14.25">
      <c r="A11" s="306"/>
      <c r="B11" s="55" t="s">
        <v>125</v>
      </c>
      <c r="C11" s="74">
        <v>0.5</v>
      </c>
      <c r="D11" s="74">
        <v>0.5</v>
      </c>
      <c r="E11" s="74">
        <v>0.5</v>
      </c>
      <c r="F11" s="74">
        <v>0.5</v>
      </c>
      <c r="G11" s="75">
        <f t="shared" si="0"/>
        <v>2</v>
      </c>
      <c r="H11" s="74">
        <f t="shared" si="1"/>
        <v>68</v>
      </c>
    </row>
    <row r="12" spans="1:8" ht="15" customHeight="1">
      <c r="A12" s="158" t="s">
        <v>16</v>
      </c>
      <c r="B12" s="77" t="s">
        <v>17</v>
      </c>
      <c r="C12" s="76">
        <v>3</v>
      </c>
      <c r="D12" s="76">
        <v>3</v>
      </c>
      <c r="E12" s="76">
        <v>3</v>
      </c>
      <c r="F12" s="76">
        <v>3</v>
      </c>
      <c r="G12" s="75">
        <f t="shared" si="0"/>
        <v>12</v>
      </c>
      <c r="H12" s="74">
        <f t="shared" si="1"/>
        <v>408</v>
      </c>
    </row>
    <row r="13" spans="1:8" ht="15" customHeight="1">
      <c r="A13" s="314" t="s">
        <v>20</v>
      </c>
      <c r="B13" s="77" t="s">
        <v>63</v>
      </c>
      <c r="C13" s="76">
        <v>3</v>
      </c>
      <c r="D13" s="76">
        <v>3</v>
      </c>
      <c r="E13" s="76">
        <v>3</v>
      </c>
      <c r="F13" s="76">
        <v>3</v>
      </c>
      <c r="G13" s="75">
        <f t="shared" si="0"/>
        <v>12</v>
      </c>
      <c r="H13" s="74">
        <f t="shared" si="1"/>
        <v>408</v>
      </c>
    </row>
    <row r="14" spans="1:8" ht="14.25">
      <c r="A14" s="314"/>
      <c r="B14" s="77" t="s">
        <v>64</v>
      </c>
      <c r="C14" s="76">
        <v>2</v>
      </c>
      <c r="D14" s="76">
        <v>2</v>
      </c>
      <c r="E14" s="76">
        <v>2</v>
      </c>
      <c r="F14" s="76">
        <v>2</v>
      </c>
      <c r="G14" s="75">
        <f t="shared" si="0"/>
        <v>8</v>
      </c>
      <c r="H14" s="74">
        <f t="shared" si="1"/>
        <v>272</v>
      </c>
    </row>
    <row r="15" spans="1:8" ht="14.25">
      <c r="A15" s="314"/>
      <c r="B15" s="77" t="s">
        <v>124</v>
      </c>
      <c r="C15" s="76">
        <v>1</v>
      </c>
      <c r="D15" s="76">
        <v>1</v>
      </c>
      <c r="E15" s="76">
        <v>1</v>
      </c>
      <c r="F15" s="76">
        <v>1</v>
      </c>
      <c r="G15" s="75">
        <f t="shared" si="0"/>
        <v>4</v>
      </c>
      <c r="H15" s="74">
        <f t="shared" si="1"/>
        <v>136</v>
      </c>
    </row>
    <row r="16" spans="1:8" ht="36" customHeight="1">
      <c r="A16" s="314" t="s">
        <v>23</v>
      </c>
      <c r="B16" s="72" t="s">
        <v>24</v>
      </c>
      <c r="C16" s="90">
        <v>2</v>
      </c>
      <c r="D16" s="74">
        <v>2</v>
      </c>
      <c r="E16" s="74">
        <v>2</v>
      </c>
      <c r="F16" s="74">
        <v>2</v>
      </c>
      <c r="G16" s="75">
        <f t="shared" si="0"/>
        <v>8</v>
      </c>
      <c r="H16" s="74">
        <f t="shared" si="1"/>
        <v>272</v>
      </c>
    </row>
    <row r="17" spans="1:8" ht="14.25">
      <c r="A17" s="314"/>
      <c r="B17" s="77" t="s">
        <v>52</v>
      </c>
      <c r="C17" s="76">
        <v>1</v>
      </c>
      <c r="D17" s="76">
        <v>1</v>
      </c>
      <c r="E17" s="76">
        <v>1</v>
      </c>
      <c r="F17" s="76">
        <v>1</v>
      </c>
      <c r="G17" s="75">
        <f t="shared" si="0"/>
        <v>4</v>
      </c>
      <c r="H17" s="74">
        <f t="shared" si="1"/>
        <v>136</v>
      </c>
    </row>
    <row r="18" spans="1:8" ht="14.25">
      <c r="A18" s="314"/>
      <c r="B18" s="77" t="s">
        <v>25</v>
      </c>
      <c r="C18" s="76">
        <v>2</v>
      </c>
      <c r="D18" s="76">
        <v>2</v>
      </c>
      <c r="E18" s="76">
        <v>2</v>
      </c>
      <c r="F18" s="76">
        <v>2</v>
      </c>
      <c r="G18" s="75">
        <f t="shared" si="0"/>
        <v>8</v>
      </c>
      <c r="H18" s="74">
        <f t="shared" si="1"/>
        <v>272</v>
      </c>
    </row>
    <row r="19" spans="1:8" ht="15" customHeight="1">
      <c r="A19" s="314" t="s">
        <v>160</v>
      </c>
      <c r="B19" s="79" t="s">
        <v>65</v>
      </c>
      <c r="C19" s="74">
        <v>3</v>
      </c>
      <c r="D19" s="74">
        <v>3</v>
      </c>
      <c r="E19" s="74">
        <v>3</v>
      </c>
      <c r="F19" s="74">
        <v>3</v>
      </c>
      <c r="G19" s="75">
        <f t="shared" si="0"/>
        <v>12</v>
      </c>
      <c r="H19" s="74">
        <f t="shared" si="1"/>
        <v>408</v>
      </c>
    </row>
    <row r="20" spans="1:8" ht="14.25">
      <c r="A20" s="314"/>
      <c r="B20" s="77" t="s">
        <v>75</v>
      </c>
      <c r="C20" s="76">
        <v>2</v>
      </c>
      <c r="D20" s="76">
        <v>2</v>
      </c>
      <c r="E20" s="76">
        <v>2</v>
      </c>
      <c r="F20" s="76">
        <v>2</v>
      </c>
      <c r="G20" s="75">
        <f t="shared" si="0"/>
        <v>8</v>
      </c>
      <c r="H20" s="74">
        <f t="shared" si="1"/>
        <v>272</v>
      </c>
    </row>
    <row r="21" spans="1:8" ht="14.25">
      <c r="A21" s="314"/>
      <c r="B21" s="77" t="s">
        <v>26</v>
      </c>
      <c r="C21" s="76">
        <v>2</v>
      </c>
      <c r="D21" s="76">
        <v>2</v>
      </c>
      <c r="E21" s="76">
        <v>2</v>
      </c>
      <c r="F21" s="76">
        <v>2</v>
      </c>
      <c r="G21" s="75">
        <f t="shared" si="0"/>
        <v>8</v>
      </c>
      <c r="H21" s="74">
        <f t="shared" si="1"/>
        <v>272</v>
      </c>
    </row>
    <row r="22" spans="1:8" ht="14.25">
      <c r="A22" s="322" t="s">
        <v>27</v>
      </c>
      <c r="B22" s="77" t="s">
        <v>28</v>
      </c>
      <c r="C22" s="76" t="s">
        <v>19</v>
      </c>
      <c r="D22" s="76" t="s">
        <v>19</v>
      </c>
      <c r="E22" s="76" t="s">
        <v>19</v>
      </c>
      <c r="F22" s="76" t="s">
        <v>19</v>
      </c>
      <c r="G22" s="75">
        <f t="shared" si="0"/>
        <v>0</v>
      </c>
      <c r="H22" s="74">
        <f t="shared" si="1"/>
        <v>0</v>
      </c>
    </row>
    <row r="23" spans="1:8" ht="14.25">
      <c r="A23" s="323"/>
      <c r="B23" s="77" t="s">
        <v>89</v>
      </c>
      <c r="C23" s="76" t="s">
        <v>19</v>
      </c>
      <c r="D23" s="76" t="s">
        <v>19</v>
      </c>
      <c r="E23" s="76" t="s">
        <v>19</v>
      </c>
      <c r="F23" s="76" t="s">
        <v>19</v>
      </c>
      <c r="G23" s="75">
        <f t="shared" si="0"/>
        <v>0</v>
      </c>
      <c r="H23" s="74">
        <f t="shared" si="1"/>
        <v>0</v>
      </c>
    </row>
    <row r="24" spans="1:8" ht="14.25">
      <c r="A24" s="314" t="s">
        <v>32</v>
      </c>
      <c r="B24" s="77" t="s">
        <v>76</v>
      </c>
      <c r="C24" s="76">
        <v>1</v>
      </c>
      <c r="D24" s="76">
        <v>1</v>
      </c>
      <c r="E24" s="76">
        <v>1</v>
      </c>
      <c r="F24" s="76">
        <v>1</v>
      </c>
      <c r="G24" s="75">
        <f t="shared" si="0"/>
        <v>4</v>
      </c>
      <c r="H24" s="74">
        <f t="shared" si="1"/>
        <v>136</v>
      </c>
    </row>
    <row r="25" spans="1:8" ht="21" customHeight="1">
      <c r="A25" s="314"/>
      <c r="B25" s="77" t="s">
        <v>33</v>
      </c>
      <c r="C25" s="76">
        <v>3</v>
      </c>
      <c r="D25" s="76">
        <v>3</v>
      </c>
      <c r="E25" s="76">
        <v>3</v>
      </c>
      <c r="F25" s="76">
        <v>3</v>
      </c>
      <c r="G25" s="75">
        <f t="shared" si="0"/>
        <v>12</v>
      </c>
      <c r="H25" s="74">
        <f t="shared" si="1"/>
        <v>408</v>
      </c>
    </row>
    <row r="26" spans="1:8" ht="14.25">
      <c r="A26" s="318" t="s">
        <v>34</v>
      </c>
      <c r="B26" s="318"/>
      <c r="C26" s="78">
        <f aca="true" t="shared" si="2" ref="C26:H26">C25+C24+C21+C20+C19+C18+C17+C16+C15+C14+C13+C12+C11+C9+C8</f>
        <v>31.5</v>
      </c>
      <c r="D26" s="78">
        <f t="shared" si="2"/>
        <v>31.5</v>
      </c>
      <c r="E26" s="78">
        <f t="shared" si="2"/>
        <v>31.5</v>
      </c>
      <c r="F26" s="78">
        <f t="shared" si="2"/>
        <v>31.5</v>
      </c>
      <c r="G26" s="78">
        <f t="shared" si="2"/>
        <v>126</v>
      </c>
      <c r="H26" s="78">
        <f t="shared" si="2"/>
        <v>4284</v>
      </c>
    </row>
    <row r="27" spans="1:8" ht="14.25">
      <c r="A27" s="320" t="s">
        <v>35</v>
      </c>
      <c r="B27" s="321"/>
      <c r="C27" s="321"/>
      <c r="D27" s="321"/>
      <c r="E27" s="321"/>
      <c r="F27" s="321"/>
      <c r="G27" s="321"/>
      <c r="H27" s="321"/>
    </row>
    <row r="28" spans="1:8" s="116" customFormat="1" ht="29.25" customHeight="1">
      <c r="A28" s="117" t="s">
        <v>36</v>
      </c>
      <c r="B28" s="119" t="s">
        <v>55</v>
      </c>
      <c r="C28" s="83">
        <v>0.5</v>
      </c>
      <c r="D28" s="83">
        <v>0.5</v>
      </c>
      <c r="E28" s="146">
        <v>0.5</v>
      </c>
      <c r="F28" s="146">
        <v>0.5</v>
      </c>
      <c r="G28" s="147">
        <f aca="true" t="shared" si="3" ref="G28:G36">SUM(C28:F28)</f>
        <v>2</v>
      </c>
      <c r="H28" s="83">
        <f>G28*34</f>
        <v>68</v>
      </c>
    </row>
    <row r="29" spans="1:8" ht="24">
      <c r="A29" s="331" t="s">
        <v>36</v>
      </c>
      <c r="B29" s="210" t="s">
        <v>162</v>
      </c>
      <c r="C29" s="185">
        <v>0.5</v>
      </c>
      <c r="D29" s="185">
        <v>0.5</v>
      </c>
      <c r="E29" s="185">
        <v>0.5</v>
      </c>
      <c r="F29" s="83">
        <v>0.5</v>
      </c>
      <c r="G29" s="147">
        <f>SUM(C29:F29)</f>
        <v>2</v>
      </c>
      <c r="H29" s="83">
        <f aca="true" t="shared" si="4" ref="H29:H39">G29*34</f>
        <v>68</v>
      </c>
    </row>
    <row r="30" spans="1:8" ht="14.25">
      <c r="A30" s="331"/>
      <c r="B30" s="210" t="s">
        <v>66</v>
      </c>
      <c r="C30" s="83">
        <v>1</v>
      </c>
      <c r="D30" s="83"/>
      <c r="E30" s="83">
        <v>1</v>
      </c>
      <c r="F30" s="83"/>
      <c r="G30" s="147">
        <f t="shared" si="3"/>
        <v>2</v>
      </c>
      <c r="H30" s="83">
        <f t="shared" si="4"/>
        <v>68</v>
      </c>
    </row>
    <row r="31" spans="1:8" ht="24" customHeight="1">
      <c r="A31" s="327" t="s">
        <v>77</v>
      </c>
      <c r="B31" s="119" t="s">
        <v>90</v>
      </c>
      <c r="C31" s="211">
        <v>1</v>
      </c>
      <c r="D31" s="212">
        <v>1</v>
      </c>
      <c r="E31" s="213">
        <v>1</v>
      </c>
      <c r="F31" s="174">
        <v>1</v>
      </c>
      <c r="G31" s="147">
        <f t="shared" si="3"/>
        <v>4</v>
      </c>
      <c r="H31" s="83">
        <f t="shared" si="4"/>
        <v>136</v>
      </c>
    </row>
    <row r="32" spans="1:8" ht="39.75" customHeight="1">
      <c r="A32" s="329"/>
      <c r="B32" s="215" t="s">
        <v>189</v>
      </c>
      <c r="C32" s="216">
        <v>0.5</v>
      </c>
      <c r="D32" s="216">
        <v>0.5</v>
      </c>
      <c r="E32" s="216">
        <v>0.5</v>
      </c>
      <c r="F32" s="216">
        <v>0.5</v>
      </c>
      <c r="G32" s="147">
        <v>2</v>
      </c>
      <c r="H32" s="83">
        <f>G32*34</f>
        <v>68</v>
      </c>
    </row>
    <row r="33" spans="1:8" ht="15" customHeight="1">
      <c r="A33" s="327" t="s">
        <v>91</v>
      </c>
      <c r="B33" s="214" t="s">
        <v>83</v>
      </c>
      <c r="C33" s="332">
        <v>1</v>
      </c>
      <c r="D33" s="332"/>
      <c r="E33" s="332"/>
      <c r="F33" s="332"/>
      <c r="G33" s="147">
        <f t="shared" si="3"/>
        <v>1</v>
      </c>
      <c r="H33" s="83">
        <f t="shared" si="4"/>
        <v>34</v>
      </c>
    </row>
    <row r="34" spans="1:8" ht="17.25" customHeight="1">
      <c r="A34" s="328"/>
      <c r="B34" s="215" t="s">
        <v>92</v>
      </c>
      <c r="C34" s="325">
        <v>1</v>
      </c>
      <c r="D34" s="326"/>
      <c r="E34" s="326"/>
      <c r="F34" s="326"/>
      <c r="G34" s="147">
        <f t="shared" si="3"/>
        <v>1</v>
      </c>
      <c r="H34" s="83">
        <f t="shared" si="4"/>
        <v>34</v>
      </c>
    </row>
    <row r="35" spans="1:8" ht="17.25" customHeight="1">
      <c r="A35" s="328"/>
      <c r="B35" s="171" t="s">
        <v>144</v>
      </c>
      <c r="C35" s="325">
        <v>1</v>
      </c>
      <c r="D35" s="326"/>
      <c r="E35" s="326"/>
      <c r="F35" s="326"/>
      <c r="G35" s="147">
        <f t="shared" si="3"/>
        <v>1</v>
      </c>
      <c r="H35" s="83">
        <f t="shared" si="4"/>
        <v>34</v>
      </c>
    </row>
    <row r="36" spans="1:8" ht="14.25">
      <c r="A36" s="328"/>
      <c r="B36" s="215" t="s">
        <v>188</v>
      </c>
      <c r="C36" s="325">
        <v>1</v>
      </c>
      <c r="D36" s="326"/>
      <c r="E36" s="326"/>
      <c r="F36" s="326"/>
      <c r="G36" s="147">
        <f t="shared" si="3"/>
        <v>1</v>
      </c>
      <c r="H36" s="83">
        <f t="shared" si="4"/>
        <v>34</v>
      </c>
    </row>
    <row r="37" spans="1:8" ht="14.25">
      <c r="A37" s="328"/>
      <c r="B37" s="215" t="s">
        <v>135</v>
      </c>
      <c r="C37" s="174"/>
      <c r="D37" s="174"/>
      <c r="E37" s="116"/>
      <c r="F37" s="174">
        <v>1</v>
      </c>
      <c r="G37" s="147">
        <v>1</v>
      </c>
      <c r="H37" s="83">
        <f t="shared" si="4"/>
        <v>34</v>
      </c>
    </row>
    <row r="38" spans="1:8" ht="14.25">
      <c r="A38" s="328"/>
      <c r="B38" s="215" t="s">
        <v>178</v>
      </c>
      <c r="C38" s="174"/>
      <c r="D38" s="174"/>
      <c r="E38" s="174">
        <v>1</v>
      </c>
      <c r="F38" s="174"/>
      <c r="G38" s="147">
        <v>1</v>
      </c>
      <c r="H38" s="83">
        <f t="shared" si="4"/>
        <v>34</v>
      </c>
    </row>
    <row r="39" spans="1:8" ht="26.25" customHeight="1">
      <c r="A39" s="329"/>
      <c r="B39" s="119" t="s">
        <v>133</v>
      </c>
      <c r="C39" s="83">
        <v>0.5</v>
      </c>
      <c r="D39" s="83">
        <v>0.5</v>
      </c>
      <c r="E39" s="90">
        <v>0.5</v>
      </c>
      <c r="F39" s="83">
        <v>0.5</v>
      </c>
      <c r="G39" s="147">
        <v>2</v>
      </c>
      <c r="H39" s="83">
        <f t="shared" si="4"/>
        <v>68</v>
      </c>
    </row>
    <row r="40" spans="1:8" ht="23.25" customHeight="1">
      <c r="A40" s="333" t="s">
        <v>57</v>
      </c>
      <c r="B40" s="333"/>
      <c r="C40" s="117">
        <v>36</v>
      </c>
      <c r="D40" s="117">
        <v>36</v>
      </c>
      <c r="E40" s="117">
        <v>36</v>
      </c>
      <c r="F40" s="117">
        <v>36</v>
      </c>
      <c r="G40" s="148">
        <f>SUM(G29:G39)</f>
        <v>18</v>
      </c>
      <c r="H40" s="148">
        <f>SUM(H29:H39)</f>
        <v>612</v>
      </c>
    </row>
    <row r="41" spans="1:8" ht="14.25">
      <c r="A41" s="330" t="s">
        <v>39</v>
      </c>
      <c r="B41" s="330"/>
      <c r="C41" s="149" t="s">
        <v>40</v>
      </c>
      <c r="D41" s="149" t="s">
        <v>40</v>
      </c>
      <c r="E41" s="149" t="s">
        <v>40</v>
      </c>
      <c r="F41" s="149" t="s">
        <v>40</v>
      </c>
      <c r="G41" s="150">
        <v>60</v>
      </c>
      <c r="H41" s="150">
        <v>1750</v>
      </c>
    </row>
  </sheetData>
  <sheetProtection/>
  <mergeCells count="30">
    <mergeCell ref="E5:E6"/>
    <mergeCell ref="C35:F35"/>
    <mergeCell ref="A33:A39"/>
    <mergeCell ref="A41:B41"/>
    <mergeCell ref="A29:A30"/>
    <mergeCell ref="C33:F33"/>
    <mergeCell ref="A40:B40"/>
    <mergeCell ref="C34:F34"/>
    <mergeCell ref="C36:F36"/>
    <mergeCell ref="A31:A32"/>
    <mergeCell ref="A26:B26"/>
    <mergeCell ref="D5:D6"/>
    <mergeCell ref="G5:G6"/>
    <mergeCell ref="F5:F6"/>
    <mergeCell ref="C5:C6"/>
    <mergeCell ref="A27:H27"/>
    <mergeCell ref="A22:A23"/>
    <mergeCell ref="A10:A11"/>
    <mergeCell ref="A24:A25"/>
    <mergeCell ref="A16:A18"/>
    <mergeCell ref="A19:A21"/>
    <mergeCell ref="A1:H1"/>
    <mergeCell ref="A7:G7"/>
    <mergeCell ref="A13:A15"/>
    <mergeCell ref="A2:H2"/>
    <mergeCell ref="A8:A9"/>
    <mergeCell ref="A3:H3"/>
    <mergeCell ref="A4:G4"/>
    <mergeCell ref="A5:A6"/>
    <mergeCell ref="H5:H6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2">
      <selection activeCell="J40" sqref="J40"/>
    </sheetView>
  </sheetViews>
  <sheetFormatPr defaultColWidth="9.140625" defaultRowHeight="15"/>
  <cols>
    <col min="1" max="1" width="8.57421875" style="0" customWidth="1"/>
    <col min="2" max="2" width="12.7109375" style="0" customWidth="1"/>
    <col min="3" max="3" width="16.00390625" style="0" customWidth="1"/>
    <col min="4" max="4" width="23.28125" style="0" customWidth="1"/>
  </cols>
  <sheetData>
    <row r="1" spans="1:8" ht="14.25">
      <c r="A1" s="263" t="s">
        <v>42</v>
      </c>
      <c r="B1" s="263"/>
      <c r="C1" s="263"/>
      <c r="D1" s="263"/>
      <c r="E1" s="263"/>
      <c r="F1" s="263"/>
      <c r="G1" s="263"/>
      <c r="H1" s="263"/>
    </row>
    <row r="2" spans="1:8" ht="14.25">
      <c r="A2" s="263" t="s">
        <v>146</v>
      </c>
      <c r="B2" s="263"/>
      <c r="C2" s="263"/>
      <c r="D2" s="263"/>
      <c r="E2" s="263"/>
      <c r="F2" s="263"/>
      <c r="G2" s="263"/>
      <c r="H2" s="263"/>
    </row>
    <row r="3" spans="1:8" ht="15">
      <c r="A3" s="336" t="s">
        <v>94</v>
      </c>
      <c r="B3" s="336"/>
      <c r="C3" s="336"/>
      <c r="D3" s="336"/>
      <c r="E3" s="336"/>
      <c r="F3" s="336"/>
      <c r="G3" s="336"/>
      <c r="H3" s="336"/>
    </row>
    <row r="4" spans="1:8" ht="15" customHeight="1">
      <c r="A4" s="337" t="s">
        <v>95</v>
      </c>
      <c r="B4" s="337"/>
      <c r="C4" s="337" t="s">
        <v>1</v>
      </c>
      <c r="D4" s="338" t="s">
        <v>96</v>
      </c>
      <c r="E4" s="178" t="s">
        <v>97</v>
      </c>
      <c r="F4" s="178" t="s">
        <v>98</v>
      </c>
      <c r="G4" s="183" t="s">
        <v>165</v>
      </c>
      <c r="H4" s="339" t="s">
        <v>3</v>
      </c>
    </row>
    <row r="5" spans="1:8" ht="47.25" customHeight="1">
      <c r="A5" s="337"/>
      <c r="B5" s="337"/>
      <c r="C5" s="337"/>
      <c r="D5" s="338"/>
      <c r="E5" s="219" t="s">
        <v>99</v>
      </c>
      <c r="F5" s="219" t="s">
        <v>99</v>
      </c>
      <c r="G5" s="217" t="s">
        <v>203</v>
      </c>
      <c r="H5" s="339"/>
    </row>
    <row r="6" spans="1:8" ht="14.25">
      <c r="A6" s="349" t="s">
        <v>11</v>
      </c>
      <c r="B6" s="350"/>
      <c r="C6" s="350"/>
      <c r="D6" s="350"/>
      <c r="E6" s="350"/>
      <c r="F6" s="350"/>
      <c r="G6" s="179"/>
      <c r="H6" s="92"/>
    </row>
    <row r="7" spans="1:8" ht="15" customHeight="1">
      <c r="A7" s="348" t="s">
        <v>12</v>
      </c>
      <c r="B7" s="348"/>
      <c r="C7" s="178" t="s">
        <v>13</v>
      </c>
      <c r="D7" s="93" t="s">
        <v>166</v>
      </c>
      <c r="E7" s="94" t="s">
        <v>101</v>
      </c>
      <c r="F7" s="94" t="s">
        <v>101</v>
      </c>
      <c r="G7" s="96" t="s">
        <v>101</v>
      </c>
      <c r="H7" s="94" t="s">
        <v>193</v>
      </c>
    </row>
    <row r="8" spans="1:8" ht="14.25">
      <c r="A8" s="348"/>
      <c r="B8" s="348"/>
      <c r="C8" s="178" t="s">
        <v>14</v>
      </c>
      <c r="D8" s="93" t="s">
        <v>166</v>
      </c>
      <c r="E8" s="94" t="s">
        <v>102</v>
      </c>
      <c r="F8" s="94" t="s">
        <v>102</v>
      </c>
      <c r="G8" s="96" t="s">
        <v>102</v>
      </c>
      <c r="H8" s="94" t="s">
        <v>194</v>
      </c>
    </row>
    <row r="9" spans="1:8" ht="22.5" customHeight="1">
      <c r="A9" s="351" t="s">
        <v>15</v>
      </c>
      <c r="B9" s="352"/>
      <c r="C9" s="97" t="s">
        <v>103</v>
      </c>
      <c r="D9" s="93" t="s">
        <v>166</v>
      </c>
      <c r="E9" s="94"/>
      <c r="F9" s="94"/>
      <c r="G9" s="96"/>
      <c r="H9" s="94"/>
    </row>
    <row r="10" spans="1:8" ht="14.25">
      <c r="A10" s="353"/>
      <c r="B10" s="354"/>
      <c r="C10" s="97" t="s">
        <v>125</v>
      </c>
      <c r="D10" s="93" t="s">
        <v>166</v>
      </c>
      <c r="E10" s="94" t="s">
        <v>101</v>
      </c>
      <c r="F10" s="94" t="s">
        <v>101</v>
      </c>
      <c r="G10" s="96" t="s">
        <v>101</v>
      </c>
      <c r="H10" s="94" t="s">
        <v>193</v>
      </c>
    </row>
    <row r="11" spans="1:8" ht="22.5" customHeight="1">
      <c r="A11" s="342" t="s">
        <v>16</v>
      </c>
      <c r="B11" s="343"/>
      <c r="C11" s="177" t="s">
        <v>17</v>
      </c>
      <c r="D11" s="93" t="s">
        <v>166</v>
      </c>
      <c r="E11" s="94" t="s">
        <v>102</v>
      </c>
      <c r="F11" s="94" t="s">
        <v>102</v>
      </c>
      <c r="G11" s="96" t="s">
        <v>102</v>
      </c>
      <c r="H11" s="94" t="s">
        <v>194</v>
      </c>
    </row>
    <row r="12" spans="1:8" ht="20.25">
      <c r="A12" s="346"/>
      <c r="B12" s="347"/>
      <c r="C12" s="177" t="s">
        <v>18</v>
      </c>
      <c r="D12" s="93" t="s">
        <v>166</v>
      </c>
      <c r="E12" s="103" t="s">
        <v>19</v>
      </c>
      <c r="F12" s="103" t="s">
        <v>19</v>
      </c>
      <c r="G12" s="96" t="s">
        <v>101</v>
      </c>
      <c r="H12" s="94" t="s">
        <v>101</v>
      </c>
    </row>
    <row r="13" spans="1:8" ht="15">
      <c r="A13" s="348" t="s">
        <v>20</v>
      </c>
      <c r="B13" s="348"/>
      <c r="C13" s="99" t="s">
        <v>105</v>
      </c>
      <c r="D13" s="93" t="s">
        <v>167</v>
      </c>
      <c r="E13" s="94" t="s">
        <v>107</v>
      </c>
      <c r="F13" s="94" t="s">
        <v>107</v>
      </c>
      <c r="G13" s="96" t="s">
        <v>107</v>
      </c>
      <c r="H13" s="94" t="s">
        <v>195</v>
      </c>
    </row>
    <row r="14" spans="1:8" ht="14.25">
      <c r="A14" s="348"/>
      <c r="B14" s="348"/>
      <c r="C14" s="178" t="s">
        <v>108</v>
      </c>
      <c r="D14" s="93" t="s">
        <v>166</v>
      </c>
      <c r="E14" s="94" t="s">
        <v>101</v>
      </c>
      <c r="F14" s="94" t="s">
        <v>101</v>
      </c>
      <c r="G14" s="96" t="s">
        <v>101</v>
      </c>
      <c r="H14" s="94" t="s">
        <v>193</v>
      </c>
    </row>
    <row r="15" spans="1:8" ht="15" customHeight="1">
      <c r="A15" s="342" t="s">
        <v>109</v>
      </c>
      <c r="B15" s="343"/>
      <c r="C15" s="178" t="s">
        <v>110</v>
      </c>
      <c r="D15" s="93" t="s">
        <v>166</v>
      </c>
      <c r="E15" s="94" t="s">
        <v>111</v>
      </c>
      <c r="F15" s="94" t="s">
        <v>111</v>
      </c>
      <c r="G15" s="96" t="s">
        <v>111</v>
      </c>
      <c r="H15" s="94">
        <v>6</v>
      </c>
    </row>
    <row r="16" spans="1:8" ht="14.25">
      <c r="A16" s="344"/>
      <c r="B16" s="345"/>
      <c r="C16" s="100" t="s">
        <v>53</v>
      </c>
      <c r="D16" s="93" t="s">
        <v>166</v>
      </c>
      <c r="E16" s="94" t="s">
        <v>101</v>
      </c>
      <c r="F16" s="94" t="s">
        <v>101</v>
      </c>
      <c r="G16" s="96" t="s">
        <v>101</v>
      </c>
      <c r="H16" s="94" t="s">
        <v>193</v>
      </c>
    </row>
    <row r="17" spans="1:8" ht="14.25">
      <c r="A17" s="344"/>
      <c r="B17" s="345"/>
      <c r="C17" s="95" t="s">
        <v>52</v>
      </c>
      <c r="D17" s="93" t="s">
        <v>166</v>
      </c>
      <c r="E17" s="94" t="s">
        <v>111</v>
      </c>
      <c r="F17" s="94" t="s">
        <v>111</v>
      </c>
      <c r="G17" s="96" t="s">
        <v>111</v>
      </c>
      <c r="H17" s="94" t="s">
        <v>196</v>
      </c>
    </row>
    <row r="18" spans="1:8" ht="14.25">
      <c r="A18" s="344"/>
      <c r="B18" s="345"/>
      <c r="C18" s="101" t="s">
        <v>83</v>
      </c>
      <c r="D18" s="93" t="s">
        <v>166</v>
      </c>
      <c r="E18" s="177" t="s">
        <v>112</v>
      </c>
      <c r="F18" s="182" t="s">
        <v>112</v>
      </c>
      <c r="G18" s="181" t="s">
        <v>112</v>
      </c>
      <c r="H18" s="177" t="s">
        <v>197</v>
      </c>
    </row>
    <row r="19" spans="1:8" ht="14.25">
      <c r="A19" s="346"/>
      <c r="B19" s="347"/>
      <c r="C19" s="101" t="s">
        <v>113</v>
      </c>
      <c r="D19" s="93" t="s">
        <v>166</v>
      </c>
      <c r="E19" s="177" t="s">
        <v>112</v>
      </c>
      <c r="F19" s="182" t="s">
        <v>112</v>
      </c>
      <c r="G19" s="181" t="s">
        <v>112</v>
      </c>
      <c r="H19" s="177" t="s">
        <v>197</v>
      </c>
    </row>
    <row r="20" spans="1:8" ht="14.25">
      <c r="A20" s="348" t="s">
        <v>114</v>
      </c>
      <c r="B20" s="348"/>
      <c r="C20" s="178" t="s">
        <v>65</v>
      </c>
      <c r="D20" s="93" t="s">
        <v>166</v>
      </c>
      <c r="E20" s="94" t="s">
        <v>111</v>
      </c>
      <c r="F20" s="94" t="s">
        <v>111</v>
      </c>
      <c r="G20" s="96" t="s">
        <v>111</v>
      </c>
      <c r="H20" s="94" t="s">
        <v>196</v>
      </c>
    </row>
    <row r="21" spans="1:8" ht="14.25">
      <c r="A21" s="348"/>
      <c r="B21" s="348"/>
      <c r="C21" s="178" t="s">
        <v>75</v>
      </c>
      <c r="D21" s="93" t="s">
        <v>166</v>
      </c>
      <c r="E21" s="94" t="s">
        <v>101</v>
      </c>
      <c r="F21" s="94" t="s">
        <v>101</v>
      </c>
      <c r="G21" s="96" t="s">
        <v>101</v>
      </c>
      <c r="H21" s="94" t="s">
        <v>193</v>
      </c>
    </row>
    <row r="22" spans="1:8" ht="14.25">
      <c r="A22" s="348"/>
      <c r="B22" s="348"/>
      <c r="C22" s="178" t="s">
        <v>26</v>
      </c>
      <c r="D22" s="93" t="s">
        <v>166</v>
      </c>
      <c r="E22" s="94" t="s">
        <v>101</v>
      </c>
      <c r="F22" s="94" t="s">
        <v>101</v>
      </c>
      <c r="G22" s="96" t="s">
        <v>101</v>
      </c>
      <c r="H22" s="94" t="s">
        <v>193</v>
      </c>
    </row>
    <row r="23" spans="1:8" ht="14.25">
      <c r="A23" s="337" t="s">
        <v>115</v>
      </c>
      <c r="B23" s="337"/>
      <c r="C23" s="177" t="s">
        <v>33</v>
      </c>
      <c r="D23" s="93" t="s">
        <v>166</v>
      </c>
      <c r="E23" s="94" t="s">
        <v>102</v>
      </c>
      <c r="F23" s="94" t="s">
        <v>102</v>
      </c>
      <c r="G23" s="96" t="s">
        <v>102</v>
      </c>
      <c r="H23" s="94" t="s">
        <v>194</v>
      </c>
    </row>
    <row r="24" spans="1:8" ht="14.25">
      <c r="A24" s="337"/>
      <c r="B24" s="337"/>
      <c r="C24" s="178" t="s">
        <v>116</v>
      </c>
      <c r="D24" s="93" t="s">
        <v>166</v>
      </c>
      <c r="E24" s="94" t="s">
        <v>101</v>
      </c>
      <c r="F24" s="94" t="s">
        <v>101</v>
      </c>
      <c r="G24" s="96" t="s">
        <v>101</v>
      </c>
      <c r="H24" s="94" t="s">
        <v>193</v>
      </c>
    </row>
    <row r="25" spans="1:8" ht="14.25">
      <c r="A25" s="337"/>
      <c r="B25" s="337"/>
      <c r="C25" s="178" t="s">
        <v>76</v>
      </c>
      <c r="D25" s="93" t="s">
        <v>166</v>
      </c>
      <c r="E25" s="94" t="s">
        <v>101</v>
      </c>
      <c r="F25" s="94" t="s">
        <v>101</v>
      </c>
      <c r="G25" s="96" t="s">
        <v>101</v>
      </c>
      <c r="H25" s="94" t="s">
        <v>193</v>
      </c>
    </row>
    <row r="26" spans="1:8" ht="15" customHeight="1">
      <c r="A26" s="334" t="s">
        <v>35</v>
      </c>
      <c r="B26" s="335"/>
      <c r="C26" s="335"/>
      <c r="D26" s="335"/>
      <c r="E26" s="335"/>
      <c r="F26" s="335"/>
      <c r="G26" s="335"/>
      <c r="H26" s="335"/>
    </row>
    <row r="27" spans="1:8" ht="14.25">
      <c r="A27" s="337"/>
      <c r="B27" s="337"/>
      <c r="C27" s="180" t="s">
        <v>117</v>
      </c>
      <c r="D27" s="104"/>
      <c r="E27" s="94" t="s">
        <v>101</v>
      </c>
      <c r="F27" s="94" t="s">
        <v>101</v>
      </c>
      <c r="G27" s="94" t="s">
        <v>101</v>
      </c>
      <c r="H27" s="94" t="s">
        <v>193</v>
      </c>
    </row>
    <row r="28" spans="1:8" ht="14.25">
      <c r="A28" s="372" t="s">
        <v>34</v>
      </c>
      <c r="B28" s="373"/>
      <c r="C28" s="373"/>
      <c r="D28" s="374"/>
      <c r="E28" s="94" t="s">
        <v>198</v>
      </c>
      <c r="F28" s="96" t="s">
        <v>198</v>
      </c>
      <c r="G28" s="96" t="s">
        <v>199</v>
      </c>
      <c r="H28" s="94" t="s">
        <v>200</v>
      </c>
    </row>
    <row r="29" spans="1:8" ht="18" customHeight="1">
      <c r="A29" s="381" t="s">
        <v>118</v>
      </c>
      <c r="B29" s="129" t="s">
        <v>77</v>
      </c>
      <c r="C29" s="338" t="s">
        <v>13</v>
      </c>
      <c r="D29" s="338"/>
      <c r="E29" s="107" t="s">
        <v>112</v>
      </c>
      <c r="F29" s="108" t="s">
        <v>112</v>
      </c>
      <c r="G29" s="108" t="s">
        <v>112</v>
      </c>
      <c r="H29" s="177" t="s">
        <v>197</v>
      </c>
    </row>
    <row r="30" spans="1:8" ht="18.75" customHeight="1">
      <c r="A30" s="382"/>
      <c r="B30" s="106" t="s">
        <v>119</v>
      </c>
      <c r="C30" s="356" t="s">
        <v>120</v>
      </c>
      <c r="D30" s="356"/>
      <c r="E30" s="223"/>
      <c r="F30" s="224"/>
      <c r="G30" s="224"/>
      <c r="H30" s="177" t="s">
        <v>197</v>
      </c>
    </row>
    <row r="31" spans="1:8" ht="14.25">
      <c r="A31" s="382"/>
      <c r="B31" s="360" t="s">
        <v>77</v>
      </c>
      <c r="C31" s="340" t="s">
        <v>128</v>
      </c>
      <c r="D31" s="341"/>
      <c r="E31" s="103"/>
      <c r="F31" s="164"/>
      <c r="G31" s="164" t="s">
        <v>101</v>
      </c>
      <c r="H31" s="164" t="s">
        <v>101</v>
      </c>
    </row>
    <row r="32" spans="1:8" ht="14.25">
      <c r="A32" s="382"/>
      <c r="B32" s="361"/>
      <c r="C32" s="340" t="s">
        <v>129</v>
      </c>
      <c r="D32" s="341"/>
      <c r="E32" s="103"/>
      <c r="F32" s="164"/>
      <c r="G32" s="164" t="s">
        <v>101</v>
      </c>
      <c r="H32" s="164" t="s">
        <v>101</v>
      </c>
    </row>
    <row r="33" spans="1:8" ht="14.25">
      <c r="A33" s="382"/>
      <c r="B33" s="362"/>
      <c r="C33" s="363" t="s">
        <v>130</v>
      </c>
      <c r="D33" s="364"/>
      <c r="E33" s="103"/>
      <c r="F33" s="164"/>
      <c r="G33" s="164" t="s">
        <v>101</v>
      </c>
      <c r="H33" s="164" t="s">
        <v>101</v>
      </c>
    </row>
    <row r="34" spans="1:8" ht="15" customHeight="1">
      <c r="A34" s="382"/>
      <c r="B34" s="378" t="s">
        <v>91</v>
      </c>
      <c r="C34" s="338" t="s">
        <v>121</v>
      </c>
      <c r="D34" s="338"/>
      <c r="E34" s="366" t="s">
        <v>104</v>
      </c>
      <c r="F34" s="367"/>
      <c r="G34" s="368"/>
      <c r="H34" s="109" t="s">
        <v>104</v>
      </c>
    </row>
    <row r="35" spans="1:8" ht="14.25">
      <c r="A35" s="382"/>
      <c r="B35" s="379"/>
      <c r="C35" s="356" t="s">
        <v>122</v>
      </c>
      <c r="D35" s="356"/>
      <c r="E35" s="357" t="s">
        <v>101</v>
      </c>
      <c r="F35" s="358"/>
      <c r="G35" s="359"/>
      <c r="H35" s="164" t="s">
        <v>101</v>
      </c>
    </row>
    <row r="36" spans="1:8" ht="14.25">
      <c r="A36" s="382"/>
      <c r="B36" s="379"/>
      <c r="C36" s="340" t="s">
        <v>190</v>
      </c>
      <c r="D36" s="341"/>
      <c r="E36" s="357" t="s">
        <v>101</v>
      </c>
      <c r="F36" s="358"/>
      <c r="G36" s="359"/>
      <c r="H36" s="164" t="s">
        <v>101</v>
      </c>
    </row>
    <row r="37" spans="1:8" ht="22.5" customHeight="1">
      <c r="A37" s="382"/>
      <c r="B37" s="379"/>
      <c r="C37" s="355" t="s">
        <v>191</v>
      </c>
      <c r="D37" s="355"/>
      <c r="E37" s="369" t="s">
        <v>101</v>
      </c>
      <c r="F37" s="370"/>
      <c r="G37" s="371"/>
      <c r="H37" s="164" t="s">
        <v>101</v>
      </c>
    </row>
    <row r="38" spans="1:8" ht="24.75" customHeight="1">
      <c r="A38" s="382"/>
      <c r="B38" s="379"/>
      <c r="C38" s="355" t="s">
        <v>177</v>
      </c>
      <c r="D38" s="355"/>
      <c r="E38" s="357" t="s">
        <v>101</v>
      </c>
      <c r="F38" s="358"/>
      <c r="G38" s="359"/>
      <c r="H38" s="164" t="s">
        <v>101</v>
      </c>
    </row>
    <row r="39" spans="1:8" ht="24" customHeight="1">
      <c r="A39" s="382"/>
      <c r="B39" s="379"/>
      <c r="C39" s="355" t="s">
        <v>142</v>
      </c>
      <c r="D39" s="355"/>
      <c r="E39" s="357" t="s">
        <v>101</v>
      </c>
      <c r="F39" s="358"/>
      <c r="G39" s="359"/>
      <c r="H39" s="164" t="s">
        <v>101</v>
      </c>
    </row>
    <row r="40" spans="1:8" ht="15.75" customHeight="1">
      <c r="A40" s="382"/>
      <c r="B40" s="379"/>
      <c r="C40" s="355" t="s">
        <v>175</v>
      </c>
      <c r="D40" s="355"/>
      <c r="E40" s="165" t="s">
        <v>104</v>
      </c>
      <c r="F40" s="165" t="s">
        <v>104</v>
      </c>
      <c r="G40" s="165"/>
      <c r="H40" s="164" t="s">
        <v>101</v>
      </c>
    </row>
    <row r="41" spans="1:8" ht="15" customHeight="1">
      <c r="A41" s="382"/>
      <c r="B41" s="379"/>
      <c r="C41" s="356" t="s">
        <v>181</v>
      </c>
      <c r="D41" s="356"/>
      <c r="E41" s="103"/>
      <c r="F41" s="94" t="s">
        <v>101</v>
      </c>
      <c r="G41" s="94" t="s">
        <v>101</v>
      </c>
      <c r="H41" s="164" t="s">
        <v>111</v>
      </c>
    </row>
    <row r="42" spans="1:8" ht="15" customHeight="1">
      <c r="A42" s="382"/>
      <c r="B42" s="379"/>
      <c r="C42" s="356" t="s">
        <v>173</v>
      </c>
      <c r="D42" s="356"/>
      <c r="E42" s="103"/>
      <c r="F42" s="107" t="s">
        <v>112</v>
      </c>
      <c r="G42" s="103"/>
      <c r="H42" s="107" t="s">
        <v>112</v>
      </c>
    </row>
    <row r="43" spans="1:8" ht="15" customHeight="1">
      <c r="A43" s="382"/>
      <c r="B43" s="379"/>
      <c r="C43" s="356" t="s">
        <v>176</v>
      </c>
      <c r="D43" s="356"/>
      <c r="E43" s="103"/>
      <c r="F43" s="107" t="s">
        <v>112</v>
      </c>
      <c r="G43" s="103"/>
      <c r="H43" s="107" t="s">
        <v>112</v>
      </c>
    </row>
    <row r="44" spans="1:8" ht="21.75" customHeight="1">
      <c r="A44" s="382"/>
      <c r="B44" s="379"/>
      <c r="C44" s="340" t="s">
        <v>132</v>
      </c>
      <c r="D44" s="341"/>
      <c r="E44" s="103"/>
      <c r="F44" s="103"/>
      <c r="G44" s="218" t="s">
        <v>104</v>
      </c>
      <c r="H44" s="107" t="s">
        <v>112</v>
      </c>
    </row>
    <row r="45" spans="1:8" ht="15" customHeight="1">
      <c r="A45" s="382"/>
      <c r="B45" s="379"/>
      <c r="C45" s="340" t="s">
        <v>174</v>
      </c>
      <c r="D45" s="341"/>
      <c r="E45" s="103"/>
      <c r="F45" s="103"/>
      <c r="G45" s="166" t="s">
        <v>101</v>
      </c>
      <c r="H45" s="166" t="s">
        <v>101</v>
      </c>
    </row>
    <row r="46" spans="1:8" ht="15" customHeight="1">
      <c r="A46" s="382"/>
      <c r="B46" s="379"/>
      <c r="C46" s="340" t="s">
        <v>180</v>
      </c>
      <c r="D46" s="341"/>
      <c r="E46" s="94" t="s">
        <v>101</v>
      </c>
      <c r="F46" s="103"/>
      <c r="G46" s="103"/>
      <c r="H46" s="133" t="s">
        <v>101</v>
      </c>
    </row>
    <row r="47" spans="1:8" ht="15" customHeight="1">
      <c r="A47" s="383"/>
      <c r="B47" s="380"/>
      <c r="C47" s="356" t="s">
        <v>135</v>
      </c>
      <c r="D47" s="356"/>
      <c r="E47" s="375" t="s">
        <v>192</v>
      </c>
      <c r="F47" s="376"/>
      <c r="G47" s="377"/>
      <c r="H47" s="177" t="s">
        <v>197</v>
      </c>
    </row>
    <row r="48" spans="1:8" ht="26.25" customHeight="1">
      <c r="A48" s="365" t="s">
        <v>38</v>
      </c>
      <c r="B48" s="365"/>
      <c r="C48" s="365"/>
      <c r="D48" s="365"/>
      <c r="E48" s="112" t="s">
        <v>201</v>
      </c>
      <c r="F48" s="112" t="s">
        <v>201</v>
      </c>
      <c r="G48" s="112" t="s">
        <v>201</v>
      </c>
      <c r="H48" s="112" t="s">
        <v>202</v>
      </c>
    </row>
  </sheetData>
  <sheetProtection/>
  <mergeCells count="48">
    <mergeCell ref="A28:D28"/>
    <mergeCell ref="E47:G47"/>
    <mergeCell ref="C41:D41"/>
    <mergeCell ref="C44:D44"/>
    <mergeCell ref="C45:D45"/>
    <mergeCell ref="B34:B47"/>
    <mergeCell ref="A29:A47"/>
    <mergeCell ref="C40:D40"/>
    <mergeCell ref="C46:D46"/>
    <mergeCell ref="C47:D47"/>
    <mergeCell ref="C42:D42"/>
    <mergeCell ref="C43:D43"/>
    <mergeCell ref="A48:D48"/>
    <mergeCell ref="C37:D37"/>
    <mergeCell ref="E34:G34"/>
    <mergeCell ref="E35:G35"/>
    <mergeCell ref="E36:G36"/>
    <mergeCell ref="E37:G37"/>
    <mergeCell ref="E38:G38"/>
    <mergeCell ref="C38:D38"/>
    <mergeCell ref="C39:D39"/>
    <mergeCell ref="C35:D35"/>
    <mergeCell ref="E39:G39"/>
    <mergeCell ref="C29:D29"/>
    <mergeCell ref="C30:D30"/>
    <mergeCell ref="B31:B33"/>
    <mergeCell ref="C31:D31"/>
    <mergeCell ref="C32:D32"/>
    <mergeCell ref="C33:D33"/>
    <mergeCell ref="C34:D34"/>
    <mergeCell ref="C36:D36"/>
    <mergeCell ref="A15:B19"/>
    <mergeCell ref="A20:B22"/>
    <mergeCell ref="A23:B25"/>
    <mergeCell ref="A27:B27"/>
    <mergeCell ref="A6:F6"/>
    <mergeCell ref="A7:B8"/>
    <mergeCell ref="A9:B10"/>
    <mergeCell ref="A11:B12"/>
    <mergeCell ref="A13:B14"/>
    <mergeCell ref="A26:H26"/>
    <mergeCell ref="A1:H1"/>
    <mergeCell ref="A2:H2"/>
    <mergeCell ref="A3:H3"/>
    <mergeCell ref="A4:B5"/>
    <mergeCell ref="C4:C5"/>
    <mergeCell ref="D4:D5"/>
    <mergeCell ref="H4:H5"/>
  </mergeCells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0">
      <selection activeCell="Q27" sqref="Q27"/>
    </sheetView>
  </sheetViews>
  <sheetFormatPr defaultColWidth="9.140625" defaultRowHeight="15"/>
  <cols>
    <col min="3" max="3" width="13.8515625" style="0" customWidth="1"/>
    <col min="4" max="4" width="13.00390625" style="0" customWidth="1"/>
  </cols>
  <sheetData>
    <row r="1" spans="1:8" ht="14.25">
      <c r="A1" s="248"/>
      <c r="B1" s="248"/>
      <c r="C1" s="248"/>
      <c r="D1" s="248"/>
      <c r="E1" s="248"/>
      <c r="F1" s="248"/>
      <c r="G1" s="248"/>
      <c r="H1" s="248"/>
    </row>
    <row r="2" spans="1:8" ht="14.25">
      <c r="A2" s="263" t="s">
        <v>42</v>
      </c>
      <c r="B2" s="263"/>
      <c r="C2" s="263"/>
      <c r="D2" s="263"/>
      <c r="E2" s="263"/>
      <c r="F2" s="263"/>
      <c r="G2" s="263"/>
      <c r="H2" s="263"/>
    </row>
    <row r="3" spans="1:8" ht="14.25">
      <c r="A3" s="263" t="s">
        <v>146</v>
      </c>
      <c r="B3" s="263"/>
      <c r="C3" s="263"/>
      <c r="D3" s="263"/>
      <c r="E3" s="263"/>
      <c r="F3" s="263"/>
      <c r="G3" s="263"/>
      <c r="H3" s="263"/>
    </row>
    <row r="4" spans="1:8" ht="15">
      <c r="A4" s="336" t="s">
        <v>123</v>
      </c>
      <c r="B4" s="336"/>
      <c r="C4" s="336"/>
      <c r="D4" s="336"/>
      <c r="E4" s="336"/>
      <c r="F4" s="336"/>
      <c r="G4" s="336"/>
      <c r="H4" s="336"/>
    </row>
    <row r="5" spans="1:8" ht="15" customHeight="1">
      <c r="A5" s="337" t="s">
        <v>95</v>
      </c>
      <c r="B5" s="337"/>
      <c r="C5" s="337" t="s">
        <v>1</v>
      </c>
      <c r="D5" s="338" t="s">
        <v>96</v>
      </c>
      <c r="E5" s="160" t="s">
        <v>163</v>
      </c>
      <c r="F5" s="160" t="s">
        <v>164</v>
      </c>
      <c r="G5" s="396" t="s">
        <v>3</v>
      </c>
      <c r="H5" s="339" t="s">
        <v>44</v>
      </c>
    </row>
    <row r="6" spans="1:8" ht="14.25">
      <c r="A6" s="337"/>
      <c r="B6" s="337"/>
      <c r="C6" s="337"/>
      <c r="D6" s="338"/>
      <c r="E6" s="340" t="s">
        <v>99</v>
      </c>
      <c r="F6" s="341"/>
      <c r="G6" s="396"/>
      <c r="H6" s="339"/>
    </row>
    <row r="7" spans="1:8" ht="14.25">
      <c r="A7" s="349" t="s">
        <v>11</v>
      </c>
      <c r="B7" s="350"/>
      <c r="C7" s="350"/>
      <c r="D7" s="350"/>
      <c r="E7" s="350"/>
      <c r="F7" s="350"/>
      <c r="G7" s="91"/>
      <c r="H7" s="92"/>
    </row>
    <row r="8" spans="1:8" ht="14.25">
      <c r="A8" s="348" t="s">
        <v>12</v>
      </c>
      <c r="B8" s="348"/>
      <c r="C8" s="160" t="s">
        <v>13</v>
      </c>
      <c r="D8" s="93" t="s">
        <v>100</v>
      </c>
      <c r="E8" s="94" t="s">
        <v>131</v>
      </c>
      <c r="F8" s="94" t="s">
        <v>131</v>
      </c>
      <c r="G8" s="96">
        <v>2</v>
      </c>
      <c r="H8" s="94">
        <f>G8*34</f>
        <v>68</v>
      </c>
    </row>
    <row r="9" spans="1:8" ht="14.25">
      <c r="A9" s="348"/>
      <c r="B9" s="348"/>
      <c r="C9" s="160" t="s">
        <v>14</v>
      </c>
      <c r="D9" s="93" t="s">
        <v>100</v>
      </c>
      <c r="E9" s="94" t="s">
        <v>168</v>
      </c>
      <c r="F9" s="94" t="s">
        <v>168</v>
      </c>
      <c r="G9" s="96">
        <v>6</v>
      </c>
      <c r="H9" s="94">
        <f aca="true" t="shared" si="0" ref="H9:H43">G9*34</f>
        <v>204</v>
      </c>
    </row>
    <row r="10" spans="1:8" ht="26.25">
      <c r="A10" s="351" t="s">
        <v>15</v>
      </c>
      <c r="B10" s="352"/>
      <c r="C10" s="97" t="s">
        <v>103</v>
      </c>
      <c r="D10" s="93" t="s">
        <v>100</v>
      </c>
      <c r="E10" s="94" t="s">
        <v>104</v>
      </c>
      <c r="F10" s="94" t="s">
        <v>104</v>
      </c>
      <c r="G10" s="96"/>
      <c r="H10" s="94"/>
    </row>
    <row r="11" spans="1:8" ht="26.25">
      <c r="A11" s="353"/>
      <c r="B11" s="354"/>
      <c r="C11" s="97" t="s">
        <v>51</v>
      </c>
      <c r="D11" s="93" t="s">
        <v>100</v>
      </c>
      <c r="E11" s="94" t="s">
        <v>104</v>
      </c>
      <c r="F11" s="94" t="s">
        <v>104</v>
      </c>
      <c r="G11" s="96"/>
      <c r="H11" s="94"/>
    </row>
    <row r="12" spans="1:8" ht="22.5" customHeight="1">
      <c r="A12" s="342" t="s">
        <v>16</v>
      </c>
      <c r="B12" s="343"/>
      <c r="C12" s="161" t="s">
        <v>17</v>
      </c>
      <c r="D12" s="93" t="s">
        <v>100</v>
      </c>
      <c r="E12" s="94" t="s">
        <v>168</v>
      </c>
      <c r="F12" s="94" t="s">
        <v>168</v>
      </c>
      <c r="G12" s="96">
        <v>6</v>
      </c>
      <c r="H12" s="94">
        <f t="shared" si="0"/>
        <v>204</v>
      </c>
    </row>
    <row r="13" spans="1:8" ht="20.25">
      <c r="A13" s="346"/>
      <c r="B13" s="347"/>
      <c r="C13" s="161" t="s">
        <v>18</v>
      </c>
      <c r="D13" s="93" t="s">
        <v>100</v>
      </c>
      <c r="F13" s="94" t="s">
        <v>131</v>
      </c>
      <c r="G13" s="98">
        <v>1</v>
      </c>
      <c r="H13" s="94">
        <f t="shared" si="0"/>
        <v>34</v>
      </c>
    </row>
    <row r="14" spans="1:8" ht="15">
      <c r="A14" s="348" t="s">
        <v>20</v>
      </c>
      <c r="B14" s="348"/>
      <c r="C14" s="99" t="s">
        <v>105</v>
      </c>
      <c r="D14" s="93" t="s">
        <v>106</v>
      </c>
      <c r="E14" s="94" t="s">
        <v>169</v>
      </c>
      <c r="F14" s="94" t="s">
        <v>169</v>
      </c>
      <c r="G14" s="96">
        <v>12</v>
      </c>
      <c r="H14" s="94">
        <f t="shared" si="0"/>
        <v>408</v>
      </c>
    </row>
    <row r="15" spans="1:8" ht="14.25">
      <c r="A15" s="348"/>
      <c r="B15" s="348"/>
      <c r="C15" s="160" t="s">
        <v>108</v>
      </c>
      <c r="D15" s="93" t="s">
        <v>100</v>
      </c>
      <c r="E15" s="94" t="s">
        <v>131</v>
      </c>
      <c r="F15" s="94" t="s">
        <v>131</v>
      </c>
      <c r="G15" s="96">
        <v>2</v>
      </c>
      <c r="H15" s="94">
        <f t="shared" si="0"/>
        <v>68</v>
      </c>
    </row>
    <row r="16" spans="1:8" ht="15" customHeight="1">
      <c r="A16" s="342" t="s">
        <v>109</v>
      </c>
      <c r="B16" s="343"/>
      <c r="C16" s="160" t="s">
        <v>110</v>
      </c>
      <c r="D16" s="93" t="s">
        <v>100</v>
      </c>
      <c r="E16" s="94" t="s">
        <v>170</v>
      </c>
      <c r="F16" s="94" t="s">
        <v>170</v>
      </c>
      <c r="G16" s="96">
        <v>4</v>
      </c>
      <c r="H16" s="94">
        <f t="shared" si="0"/>
        <v>136</v>
      </c>
    </row>
    <row r="17" spans="1:8" ht="14.25">
      <c r="A17" s="344"/>
      <c r="B17" s="345"/>
      <c r="C17" s="100" t="s">
        <v>53</v>
      </c>
      <c r="D17" s="93" t="s">
        <v>100</v>
      </c>
      <c r="E17" s="94" t="s">
        <v>131</v>
      </c>
      <c r="F17" s="94" t="s">
        <v>131</v>
      </c>
      <c r="G17" s="96">
        <v>2</v>
      </c>
      <c r="H17" s="94">
        <f t="shared" si="0"/>
        <v>68</v>
      </c>
    </row>
    <row r="18" spans="1:8" ht="14.25">
      <c r="A18" s="344"/>
      <c r="B18" s="345"/>
      <c r="C18" s="95" t="s">
        <v>52</v>
      </c>
      <c r="D18" s="93" t="s">
        <v>100</v>
      </c>
      <c r="E18" s="94" t="s">
        <v>170</v>
      </c>
      <c r="F18" s="94" t="s">
        <v>170</v>
      </c>
      <c r="G18" s="96">
        <v>4</v>
      </c>
      <c r="H18" s="94">
        <f t="shared" si="0"/>
        <v>136</v>
      </c>
    </row>
    <row r="19" spans="1:8" ht="14.25">
      <c r="A19" s="344"/>
      <c r="B19" s="345"/>
      <c r="C19" s="101" t="s">
        <v>83</v>
      </c>
      <c r="D19" s="102" t="s">
        <v>100</v>
      </c>
      <c r="E19" s="161" t="s">
        <v>112</v>
      </c>
      <c r="F19" s="161" t="s">
        <v>112</v>
      </c>
      <c r="G19" s="159">
        <v>1</v>
      </c>
      <c r="H19" s="94">
        <f t="shared" si="0"/>
        <v>34</v>
      </c>
    </row>
    <row r="20" spans="1:8" ht="14.25">
      <c r="A20" s="346"/>
      <c r="B20" s="347"/>
      <c r="C20" s="101" t="s">
        <v>113</v>
      </c>
      <c r="D20" s="102" t="s">
        <v>100</v>
      </c>
      <c r="E20" s="161" t="s">
        <v>112</v>
      </c>
      <c r="F20" s="161" t="s">
        <v>112</v>
      </c>
      <c r="G20" s="159">
        <v>1</v>
      </c>
      <c r="H20" s="94">
        <f t="shared" si="0"/>
        <v>34</v>
      </c>
    </row>
    <row r="21" spans="1:8" ht="22.5" customHeight="1">
      <c r="A21" s="342" t="s">
        <v>147</v>
      </c>
      <c r="B21" s="343"/>
      <c r="C21" s="160" t="s">
        <v>65</v>
      </c>
      <c r="D21" s="93" t="s">
        <v>100</v>
      </c>
      <c r="E21" s="94" t="s">
        <v>170</v>
      </c>
      <c r="F21" s="94" t="s">
        <v>170</v>
      </c>
      <c r="G21" s="96">
        <v>4</v>
      </c>
      <c r="H21" s="94">
        <f t="shared" si="0"/>
        <v>136</v>
      </c>
    </row>
    <row r="22" spans="1:8" ht="14.25">
      <c r="A22" s="344"/>
      <c r="B22" s="345"/>
      <c r="C22" s="160" t="s">
        <v>75</v>
      </c>
      <c r="D22" s="93" t="s">
        <v>100</v>
      </c>
      <c r="E22" s="94" t="s">
        <v>131</v>
      </c>
      <c r="F22" s="94" t="s">
        <v>131</v>
      </c>
      <c r="G22" s="96">
        <v>2</v>
      </c>
      <c r="H22" s="94">
        <f t="shared" si="0"/>
        <v>68</v>
      </c>
    </row>
    <row r="23" spans="1:8" ht="14.25">
      <c r="A23" s="344"/>
      <c r="B23" s="345"/>
      <c r="C23" s="160" t="s">
        <v>26</v>
      </c>
      <c r="D23" s="93" t="s">
        <v>100</v>
      </c>
      <c r="E23" s="94" t="s">
        <v>131</v>
      </c>
      <c r="F23" s="94" t="s">
        <v>131</v>
      </c>
      <c r="G23" s="96">
        <v>2</v>
      </c>
      <c r="H23" s="94">
        <f t="shared" si="0"/>
        <v>68</v>
      </c>
    </row>
    <row r="24" spans="1:8" ht="14.25">
      <c r="A24" s="346"/>
      <c r="B24" s="347"/>
      <c r="C24" s="131" t="s">
        <v>134</v>
      </c>
      <c r="D24" s="132" t="s">
        <v>100</v>
      </c>
      <c r="E24" s="94" t="s">
        <v>131</v>
      </c>
      <c r="F24" s="94" t="s">
        <v>131</v>
      </c>
      <c r="G24" s="96">
        <v>2</v>
      </c>
      <c r="H24" s="94">
        <f t="shared" si="0"/>
        <v>68</v>
      </c>
    </row>
    <row r="25" spans="1:8" ht="20.25">
      <c r="A25" s="337" t="s">
        <v>115</v>
      </c>
      <c r="B25" s="337"/>
      <c r="C25" s="161" t="s">
        <v>33</v>
      </c>
      <c r="D25" s="93" t="s">
        <v>100</v>
      </c>
      <c r="E25" s="94" t="s">
        <v>168</v>
      </c>
      <c r="F25" s="94" t="s">
        <v>168</v>
      </c>
      <c r="G25" s="96">
        <v>6</v>
      </c>
      <c r="H25" s="94">
        <f t="shared" si="0"/>
        <v>204</v>
      </c>
    </row>
    <row r="26" spans="1:8" ht="21" customHeight="1">
      <c r="A26" s="337"/>
      <c r="B26" s="337"/>
      <c r="C26" s="160" t="s">
        <v>76</v>
      </c>
      <c r="D26" s="103"/>
      <c r="E26" s="94" t="s">
        <v>131</v>
      </c>
      <c r="F26" s="94" t="s">
        <v>131</v>
      </c>
      <c r="G26" s="166">
        <v>2</v>
      </c>
      <c r="H26" s="94">
        <f t="shared" si="0"/>
        <v>68</v>
      </c>
    </row>
    <row r="27" spans="1:8" ht="15" customHeight="1">
      <c r="A27" s="397" t="s">
        <v>35</v>
      </c>
      <c r="B27" s="398"/>
      <c r="C27" s="398"/>
      <c r="D27" s="398"/>
      <c r="E27" s="398"/>
      <c r="F27" s="398"/>
      <c r="G27" s="398"/>
      <c r="H27" s="398"/>
    </row>
    <row r="28" spans="1:8" ht="14.25">
      <c r="A28" s="337"/>
      <c r="B28" s="337"/>
      <c r="C28" s="163" t="s">
        <v>117</v>
      </c>
      <c r="D28" s="104"/>
      <c r="E28" s="94" t="s">
        <v>131</v>
      </c>
      <c r="F28" s="94" t="s">
        <v>131</v>
      </c>
      <c r="G28" s="166">
        <v>2</v>
      </c>
      <c r="H28" s="94">
        <f t="shared" si="0"/>
        <v>68</v>
      </c>
    </row>
    <row r="29" spans="1:8" ht="14.25">
      <c r="A29" s="394" t="s">
        <v>34</v>
      </c>
      <c r="B29" s="395"/>
      <c r="C29" s="395"/>
      <c r="D29" s="395"/>
      <c r="E29" s="222" t="s">
        <v>204</v>
      </c>
      <c r="F29" s="222" t="s">
        <v>171</v>
      </c>
      <c r="G29" s="222">
        <v>61</v>
      </c>
      <c r="H29" s="222">
        <f t="shared" si="0"/>
        <v>2074</v>
      </c>
    </row>
    <row r="30" spans="1:8" ht="21">
      <c r="A30" s="390" t="s">
        <v>118</v>
      </c>
      <c r="B30" s="129" t="s">
        <v>77</v>
      </c>
      <c r="C30" s="393" t="s">
        <v>13</v>
      </c>
      <c r="D30" s="338"/>
      <c r="E30" s="107" t="s">
        <v>112</v>
      </c>
      <c r="F30" s="108" t="s">
        <v>112</v>
      </c>
      <c r="G30" s="105">
        <v>1</v>
      </c>
      <c r="H30" s="94">
        <f t="shared" si="0"/>
        <v>34</v>
      </c>
    </row>
    <row r="31" spans="1:8" ht="28.5">
      <c r="A31" s="390"/>
      <c r="B31" s="106" t="s">
        <v>119</v>
      </c>
      <c r="C31" s="341" t="s">
        <v>120</v>
      </c>
      <c r="D31" s="356"/>
      <c r="E31" s="107" t="s">
        <v>112</v>
      </c>
      <c r="F31" s="108" t="s">
        <v>112</v>
      </c>
      <c r="G31" s="107">
        <v>1</v>
      </c>
      <c r="H31" s="94">
        <f t="shared" si="0"/>
        <v>34</v>
      </c>
    </row>
    <row r="32" spans="1:8" ht="14.25">
      <c r="A32" s="390"/>
      <c r="B32" s="392" t="s">
        <v>77</v>
      </c>
      <c r="C32" s="391" t="s">
        <v>128</v>
      </c>
      <c r="D32" s="364"/>
      <c r="E32" s="385" t="s">
        <v>131</v>
      </c>
      <c r="F32" s="357"/>
      <c r="G32" s="107">
        <v>1</v>
      </c>
      <c r="H32" s="94">
        <f t="shared" si="0"/>
        <v>34</v>
      </c>
    </row>
    <row r="33" spans="1:8" ht="14.25">
      <c r="A33" s="390"/>
      <c r="B33" s="392"/>
      <c r="C33" s="391" t="s">
        <v>129</v>
      </c>
      <c r="D33" s="364"/>
      <c r="E33" s="385" t="s">
        <v>131</v>
      </c>
      <c r="F33" s="357"/>
      <c r="G33" s="107">
        <v>1</v>
      </c>
      <c r="H33" s="94">
        <f t="shared" si="0"/>
        <v>34</v>
      </c>
    </row>
    <row r="34" spans="1:8" ht="14.25">
      <c r="A34" s="390"/>
      <c r="B34" s="392"/>
      <c r="C34" s="391" t="s">
        <v>130</v>
      </c>
      <c r="D34" s="364"/>
      <c r="E34" s="385" t="s">
        <v>131</v>
      </c>
      <c r="F34" s="357"/>
      <c r="G34" s="107">
        <v>1</v>
      </c>
      <c r="H34" s="94">
        <f t="shared" si="0"/>
        <v>34</v>
      </c>
    </row>
    <row r="35" spans="1:8" ht="15" customHeight="1">
      <c r="A35" s="390"/>
      <c r="B35" s="389" t="s">
        <v>91</v>
      </c>
      <c r="C35" s="393" t="s">
        <v>121</v>
      </c>
      <c r="D35" s="338"/>
      <c r="E35" s="366" t="s">
        <v>104</v>
      </c>
      <c r="F35" s="367"/>
      <c r="G35" s="109">
        <v>0.5</v>
      </c>
      <c r="H35" s="94">
        <f t="shared" si="0"/>
        <v>17</v>
      </c>
    </row>
    <row r="36" spans="1:8" ht="29.25" customHeight="1">
      <c r="A36" s="390"/>
      <c r="B36" s="389"/>
      <c r="C36" s="386" t="s">
        <v>182</v>
      </c>
      <c r="D36" s="341"/>
      <c r="E36" s="385" t="s">
        <v>131</v>
      </c>
      <c r="F36" s="357"/>
      <c r="G36" s="110">
        <v>1</v>
      </c>
      <c r="H36" s="94">
        <f t="shared" si="0"/>
        <v>34</v>
      </c>
    </row>
    <row r="37" spans="1:8" ht="36.75" customHeight="1">
      <c r="A37" s="390"/>
      <c r="B37" s="389"/>
      <c r="C37" s="341" t="s">
        <v>142</v>
      </c>
      <c r="D37" s="356"/>
      <c r="E37" s="385" t="s">
        <v>131</v>
      </c>
      <c r="F37" s="357"/>
      <c r="G37" s="110">
        <v>1</v>
      </c>
      <c r="H37" s="94">
        <f t="shared" si="0"/>
        <v>34</v>
      </c>
    </row>
    <row r="38" spans="1:8" ht="29.25" customHeight="1">
      <c r="A38" s="390"/>
      <c r="B38" s="389"/>
      <c r="C38" s="341" t="s">
        <v>122</v>
      </c>
      <c r="D38" s="356"/>
      <c r="E38" s="385" t="s">
        <v>131</v>
      </c>
      <c r="F38" s="357"/>
      <c r="G38" s="111">
        <v>1</v>
      </c>
      <c r="H38" s="94">
        <f t="shared" si="0"/>
        <v>34</v>
      </c>
    </row>
    <row r="39" spans="1:8" ht="14.25">
      <c r="A39" s="390"/>
      <c r="B39" s="389"/>
      <c r="C39" s="386" t="s">
        <v>139</v>
      </c>
      <c r="D39" s="341"/>
      <c r="E39" s="385" t="s">
        <v>131</v>
      </c>
      <c r="F39" s="357"/>
      <c r="G39" s="111">
        <v>1</v>
      </c>
      <c r="H39" s="94">
        <f t="shared" si="0"/>
        <v>34</v>
      </c>
    </row>
    <row r="40" spans="1:8" ht="22.5" customHeight="1">
      <c r="A40" s="390"/>
      <c r="B40" s="389"/>
      <c r="C40" s="386" t="s">
        <v>140</v>
      </c>
      <c r="D40" s="341"/>
      <c r="E40" s="175">
        <v>0.5</v>
      </c>
      <c r="F40" s="176">
        <v>0.5</v>
      </c>
      <c r="G40" s="111">
        <v>1</v>
      </c>
      <c r="H40" s="94">
        <f t="shared" si="0"/>
        <v>34</v>
      </c>
    </row>
    <row r="41" spans="1:8" ht="14.25">
      <c r="A41" s="390"/>
      <c r="B41" s="389"/>
      <c r="C41" s="386" t="s">
        <v>141</v>
      </c>
      <c r="D41" s="341"/>
      <c r="E41" s="387">
        <v>0.5</v>
      </c>
      <c r="F41" s="388"/>
      <c r="G41" s="111">
        <v>0.5</v>
      </c>
      <c r="H41" s="94">
        <f t="shared" si="0"/>
        <v>17</v>
      </c>
    </row>
    <row r="42" spans="1:8" ht="14.25">
      <c r="A42" s="390" t="s">
        <v>135</v>
      </c>
      <c r="B42" s="390"/>
      <c r="C42" s="390"/>
      <c r="D42" s="390"/>
      <c r="E42" s="385" t="s">
        <v>131</v>
      </c>
      <c r="F42" s="357"/>
      <c r="G42" s="111">
        <v>1</v>
      </c>
      <c r="H42" s="94">
        <f t="shared" si="0"/>
        <v>34</v>
      </c>
    </row>
    <row r="43" spans="1:8" ht="19.5" customHeight="1">
      <c r="A43" s="384" t="s">
        <v>133</v>
      </c>
      <c r="B43" s="384"/>
      <c r="C43" s="384"/>
      <c r="D43" s="384"/>
      <c r="E43" s="184">
        <v>0.5</v>
      </c>
      <c r="F43" s="185">
        <v>0.5</v>
      </c>
      <c r="G43" s="111">
        <v>1</v>
      </c>
      <c r="H43" s="94">
        <f t="shared" si="0"/>
        <v>34</v>
      </c>
    </row>
    <row r="44" spans="1:8" ht="29.25" customHeight="1">
      <c r="A44" s="365" t="s">
        <v>38</v>
      </c>
      <c r="B44" s="365"/>
      <c r="C44" s="365"/>
      <c r="D44" s="365"/>
      <c r="E44" s="112">
        <v>37</v>
      </c>
      <c r="F44" s="112">
        <v>37</v>
      </c>
      <c r="G44" s="162">
        <f>E44+F44</f>
        <v>74</v>
      </c>
      <c r="H44" s="113">
        <f>G44*34</f>
        <v>2516</v>
      </c>
    </row>
    <row r="47" spans="5:8" ht="23.25">
      <c r="E47" s="127"/>
      <c r="F47" s="220"/>
      <c r="G47" s="221"/>
      <c r="H47" s="127"/>
    </row>
  </sheetData>
  <sheetProtection/>
  <mergeCells count="49">
    <mergeCell ref="A1:H1"/>
    <mergeCell ref="A2:H2"/>
    <mergeCell ref="A3:H3"/>
    <mergeCell ref="A4:H4"/>
    <mergeCell ref="A5:B6"/>
    <mergeCell ref="A27:H27"/>
    <mergeCell ref="H5:H6"/>
    <mergeCell ref="C5:C6"/>
    <mergeCell ref="D5:D6"/>
    <mergeCell ref="A29:D29"/>
    <mergeCell ref="C30:D30"/>
    <mergeCell ref="C31:D31"/>
    <mergeCell ref="G5:G6"/>
    <mergeCell ref="A8:B9"/>
    <mergeCell ref="A10:B11"/>
    <mergeCell ref="A16:B20"/>
    <mergeCell ref="A25:B26"/>
    <mergeCell ref="E6:F6"/>
    <mergeCell ref="A7:F7"/>
    <mergeCell ref="E34:F34"/>
    <mergeCell ref="C32:D32"/>
    <mergeCell ref="C37:D37"/>
    <mergeCell ref="A12:B13"/>
    <mergeCell ref="C35:D35"/>
    <mergeCell ref="E35:F35"/>
    <mergeCell ref="C36:D36"/>
    <mergeCell ref="E36:F36"/>
    <mergeCell ref="A28:B28"/>
    <mergeCell ref="A14:B15"/>
    <mergeCell ref="A44:D44"/>
    <mergeCell ref="A21:B24"/>
    <mergeCell ref="E37:F37"/>
    <mergeCell ref="C38:D38"/>
    <mergeCell ref="E38:F38"/>
    <mergeCell ref="E39:F39"/>
    <mergeCell ref="C39:D39"/>
    <mergeCell ref="B32:B34"/>
    <mergeCell ref="A42:D42"/>
    <mergeCell ref="C34:D34"/>
    <mergeCell ref="A43:D43"/>
    <mergeCell ref="E42:F42"/>
    <mergeCell ref="C40:D40"/>
    <mergeCell ref="C41:D41"/>
    <mergeCell ref="E41:F41"/>
    <mergeCell ref="B35:B41"/>
    <mergeCell ref="A30:A41"/>
    <mergeCell ref="E32:F32"/>
    <mergeCell ref="C33:D33"/>
    <mergeCell ref="E33:F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Школа-40админ</dc:creator>
  <cp:keywords/>
  <dc:description/>
  <cp:lastModifiedBy>Школа_40_1</cp:lastModifiedBy>
  <cp:lastPrinted>2022-09-20T18:12:35Z</cp:lastPrinted>
  <dcterms:created xsi:type="dcterms:W3CDTF">2021-02-15T15:22:01Z</dcterms:created>
  <dcterms:modified xsi:type="dcterms:W3CDTF">2022-10-04T11:13:15Z</dcterms:modified>
  <cp:category/>
  <cp:version/>
  <cp:contentType/>
  <cp:contentStatus/>
</cp:coreProperties>
</file>